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ctionnaire" sheetId="1" r:id="rId4"/>
    <sheet state="visible" name="EXEMPLE" sheetId="2" r:id="rId5"/>
    <sheet state="visible" name="COÛT TOTAL" sheetId="3" r:id="rId6"/>
    <sheet state="visible" name="RESSOURCES HUMAINES" sheetId="4" r:id="rId7"/>
    <sheet state="visible" name="VOYAGE" sheetId="5" r:id="rId8"/>
    <sheet state="visible" name="MATÉRIAUX" sheetId="6" r:id="rId9"/>
    <sheet state="visible" name="DES INCITATIONS" sheetId="7" r:id="rId10"/>
    <sheet state="visible" name="ACTIFS" sheetId="8" r:id="rId11"/>
    <sheet state="visible" name="INFRASTRUCTURE" sheetId="9" r:id="rId12"/>
  </sheets>
  <externalReferences>
    <externalReference r:id="rId13"/>
  </externalReferences>
  <definedNames/>
  <calcPr/>
  <extLst>
    <ext uri="GoogleSheetsCustomDataVersion1">
      <go:sheetsCustomData xmlns:go="http://customooxmlschemas.google.com/" r:id="rId14" roundtripDataSignature="AMtx7micLetC1EV4tdVjnBo2GPTgEpOSRg=="/>
    </ext>
  </extLst>
</workbook>
</file>

<file path=xl/sharedStrings.xml><?xml version="1.0" encoding="utf-8"?>
<sst xmlns="http://schemas.openxmlformats.org/spreadsheetml/2006/main" count="270" uniqueCount="196">
  <si>
    <t>ÉCHANTILLON DE FICHE DE COÛT</t>
  </si>
  <si>
    <t>Interventions de la petite enfance</t>
  </si>
  <si>
    <t>Préparé pour: Programme SB TTS de Grands Défis Canada</t>
  </si>
  <si>
    <t>Préparé par: Raquel Bernal / rbernal@uniandes.edu.co</t>
  </si>
  <si>
    <t>Date de la dernière révision: 13/11/2019</t>
  </si>
  <si>
    <r>
      <rPr>
        <rFont val="Calibri"/>
        <b/>
        <color theme="1"/>
        <sz val="12.0"/>
      </rPr>
      <t>INSTRUCTIONS</t>
    </r>
    <r>
      <rPr>
        <rFont val="Calibri"/>
        <b val="0"/>
        <color theme="1"/>
        <sz val="12.0"/>
      </rPr>
      <t xml:space="preserve"> (veuillez lire attentivement avant de terminer)</t>
    </r>
  </si>
  <si>
    <t>Considérations générales:</t>
  </si>
  <si>
    <r>
      <rPr>
        <rFont val="Calibri"/>
        <b/>
        <color theme="1"/>
        <sz val="12.0"/>
      </rPr>
      <t xml:space="preserve">Définition de l'intervention. </t>
    </r>
    <r>
      <rPr>
        <rFont val="Calibri"/>
        <b val="0"/>
        <color theme="1"/>
        <sz val="12.0"/>
      </rPr>
      <t xml:space="preserve">Il est important de définir correctement le </t>
    </r>
    <r>
      <rPr>
        <rFont val="Calibri"/>
        <b/>
        <i/>
        <color theme="1"/>
        <sz val="12.0"/>
      </rPr>
      <t xml:space="preserve">intervention </t>
    </r>
    <r>
      <rPr>
        <rFont val="Calibri"/>
        <b val="0"/>
        <color theme="1"/>
        <sz val="12.0"/>
      </rPr>
      <t xml:space="preserve">vous essayez de coûter. Certains sont </t>
    </r>
    <r>
      <rPr>
        <rFont val="Calibri"/>
        <b/>
        <i/>
        <color theme="1"/>
        <sz val="12.0"/>
      </rPr>
      <t>autonome</t>
    </r>
    <r>
      <rPr>
        <rFont val="Calibri"/>
        <b val="0"/>
        <color theme="1"/>
        <sz val="12.0"/>
      </rPr>
      <t xml:space="preserve"> interventions alors que d'autres interventions sont </t>
    </r>
    <r>
      <rPr>
        <rFont val="Calibri"/>
        <b/>
        <i/>
        <color theme="1"/>
        <sz val="12.0"/>
      </rPr>
      <t xml:space="preserve">modules complémentaires </t>
    </r>
    <r>
      <rPr>
        <rFont val="Calibri"/>
        <b val="0"/>
        <color theme="1"/>
        <sz val="12.0"/>
      </rPr>
      <t xml:space="preserve">aux services de DPE déjà existants (par exemple, une amélioration de la qualité par la formation et le coaching d'un service de DPE déjà existant, ou une intervention qui intègre une composante DPE supplémentaire à un service déjà existant). Si la vôtre est une intervention autonome, vous devriez coûter </t>
    </r>
    <r>
      <rPr>
        <rFont val="Calibri"/>
        <b val="0"/>
        <color theme="1"/>
        <sz val="12.0"/>
        <u/>
      </rPr>
      <t xml:space="preserve">tout </t>
    </r>
    <r>
      <rPr>
        <rFont val="Calibri"/>
        <b val="0"/>
        <color theme="1"/>
        <sz val="12.0"/>
      </rPr>
      <t>les intrants nécessaires pour le fournir. Si votre intervention est un complément à un programme déjà existant, vous ne devez coûter que votre module complémentaire et non l'intervention entièrement améliorée.</t>
    </r>
  </si>
  <si>
    <r>
      <rPr>
        <rFont val="Calibri"/>
        <b/>
        <color theme="1"/>
        <sz val="12.0"/>
      </rPr>
      <t xml:space="preserve">Différentes sources de financement: </t>
    </r>
    <r>
      <rPr>
        <rFont val="Calibri"/>
        <b val="0"/>
        <color theme="1"/>
        <sz val="12.0"/>
      </rPr>
      <t>Les coûts enregistrés dans cet outil doivent inclure tous les intrants nécessaires à la réalisation de votre intervention, quelles que soient les sources de financement. En particulier, si vous avez des partenaires qui financent des composantes de l'intervention, ces intrants doivent être correctement chiffrés et inclus dans cette fiche. Cela peut inclure le gouvernement ou les ONG qui paient du personnel supplémentaire (ou une partie du temps de leur personnel est consacré à votre intervention), du matériel, des infrastructures, etc. Par exemple, si vous effectuez votre intervention dans des cliniques de santé avec des agents de santé disponibles dans le système (par exemple, vous ajoutez des tâches à ces agents de santé mais ne payez pas de salaire supplémentaire, et les salaires de ces travailleurs sont payés par le secteur de la santé publique). Dans ce cas, vous devez essayer de coûter la fraction de leur salaire associée à cette intervention, qui dépend d'une approximation du temps qu'ils consacrent aux activités liées à votre intervention spécifique. De même, votre projet ne paie pas de loyer pour la clinique, mais il y a un coût d'utilisation de la clinique qui est pris en charge par le gouvernement. L'idéal serait d'essayer d'estimer ce coût et de l'inclure dans cet outil. Par exemple, ¿combien coûte le loyer d'un immeuble de ce type? (peut-être même votre partenaire du secteur de la santé pourrait-il vous dire quel est ce prix). Attribuez ensuite à votre projet la fraction de ce loyer qui correspond à votre projet étant donné que le projet utilise une fraction de cet espace pendant une fraction de temps. mais il y a un coût d'utilisation de la clinique qui est supporté par le gouvernement. L'idéal serait d'essayer d'estimer ce coût et de l'inclure dans cet outil. Par exemple, ¿combien coûte le loyer d'un immeuble de ce type? (peut-être même votre partenaire du secteur de la santé pourrait-il vous dire quel est ce prix). Attribuez ensuite à votre projet la fraction de ce loyer qui correspond à votre projet étant donné que le projet utilise une fraction de cet espace pendant une fraction de temps. mais il y a un coût d'utilisation de la clinique qui est supporté par le gouvernement. L'idéal serait d'essayer d'estimer ce coût et de l'inclure dans cet outil. Par exemple, ¿combien coûte le loyer d'un immeuble de ce type? (peut-être même votre partenaire du secteur de la santé pourrait-il vous dire quel est ce prix). Attribuez ensuite à votre projet la fraction de ce loyer qui correspond à votre projet étant donné que le projet utilise une fraction de cet espace pendant une fraction de temps.</t>
    </r>
  </si>
  <si>
    <r>
      <rPr>
        <rFont val="Calibri"/>
        <b/>
        <color theme="1"/>
        <sz val="12.0"/>
      </rPr>
      <t xml:space="preserve">Suivi des coûts directs: </t>
    </r>
    <r>
      <rPr>
        <rFont val="Calibri"/>
        <b val="0"/>
        <color theme="1"/>
        <sz val="12.0"/>
      </rPr>
      <t xml:space="preserve">cet outil se concentre sur le suivi </t>
    </r>
    <r>
      <rPr>
        <rFont val="Calibri"/>
        <b val="0"/>
        <i/>
        <color theme="1"/>
        <sz val="12.0"/>
      </rPr>
      <t>direct</t>
    </r>
    <r>
      <rPr>
        <rFont val="Calibri"/>
        <b val="0"/>
        <color theme="1"/>
        <sz val="12.0"/>
      </rPr>
      <t>les coûts d’exécution du programme. C'est-à-dire le coût des intrants directs nécessaires à la livraison du programme à ses bénéficiaires. Il n'inclut pas explicitement</t>
    </r>
    <r>
      <rPr>
        <rFont val="Calibri"/>
        <b val="0"/>
        <i/>
        <color theme="1"/>
        <sz val="12.0"/>
      </rPr>
      <t xml:space="preserve"> coûts indirects</t>
    </r>
    <r>
      <rPr>
        <rFont val="Calibri"/>
        <b val="0"/>
        <color theme="1"/>
        <sz val="12.0"/>
      </rPr>
      <t xml:space="preserve"> tels que: le coût d'opportunité du temps des bénéficiaires pour participer au programme, les frais de transport supportés par les bénéficiaires nécessaires pour participer au programme (non payés par le programme), etc.</t>
    </r>
  </si>
  <si>
    <t>Description de chaque feuille de travail incluse dans cet outil:</t>
  </si>
  <si>
    <t>RESSOURCES HUMAINES</t>
  </si>
  <si>
    <t>Article</t>
  </si>
  <si>
    <t>Poste budgétaire: fait référence au type de travailleur participant au projet ou programme. Par exemple: intervenant de première ligne, formateur, superviseur, chef de terrain, chef de projet, secrétariat, etc.</t>
  </si>
  <si>
    <t>Description</t>
  </si>
  <si>
    <t>Décrivez plus en détail le profil et les tâches de ce travailleur dans la mise en œuvre du programme</t>
  </si>
  <si>
    <t>Période de temps (cycle de paiement)</t>
  </si>
  <si>
    <t>Cycles de paiement: les travailleurs sont payés à la nuit, au mois, au bimensuel, etc. Fréquence des paiements</t>
  </si>
  <si>
    <t>Coût unitaire par cycle de paiement</t>
  </si>
  <si>
    <t>Salaire ou incitatif monétaire reçu par cycle de paiement. Si le travailleur reçoit des incitations non monétaires, ces cellules doivent inclure le coût de cette incitation non monétaire. Par exemple, si le travailleur reçoit de la nourriture, le coût de cette nourriture doit être inclus dans la cellule correspondante.</t>
  </si>
  <si>
    <t>Avantages sociaux</t>
  </si>
  <si>
    <t>Coûts de main-d'œuvre non salariaux tels que les paiements de sécurité sociale ou les charges sociales par cycle de paiement</t>
  </si>
  <si>
    <t>Fraction de chaque cycle de paiement consacrée à ce projet uniquement</t>
  </si>
  <si>
    <t>Certains travailleurs sont payés à temps plein mais participent à plusieurs projets différents. Dans cette colonne, vous devez inclure la fraction de temps spécifiquement consacrée à ce projet que vous évaluez. Incluez-le comme un nombre compris entre 0 et 1, soit 1 dédicace à temps plein et 0,5 dédicace à mi-temps.</t>
  </si>
  <si>
    <t>Nombre de cycles de paiement</t>
  </si>
  <si>
    <t>Le nombre total de cycles de paiement que le travailleur a travaillé dans le cadre du programme</t>
  </si>
  <si>
    <t>Coût total</t>
  </si>
  <si>
    <t>Le coût total par travailleur (salaire ou incitatif plus avantages sociaux) multiplié par le nombre de périodes travaillées</t>
  </si>
  <si>
    <t>Nombre total de travailleurs dans chaque catégorie</t>
  </si>
  <si>
    <t>Nombre total de travailleurs dans chaque catégorie de travailleurs (par exemple, travailleur de première ligne, formateur, superviseur, etc.)</t>
  </si>
  <si>
    <t>Nombre d'enfants desservis par chaque type de travailleur</t>
  </si>
  <si>
    <t>Combien d'enfants bénéficiaires sont directement servis par chaque travailleur. Par exemple, combien d'enfants sont servis par chaque agent de santé communautaire? Pour les formateurs: combien de travailleurs de première ligne sont formés par chaque formateur? Multipliez ensuite ce nombre de travailleurs de première ligne par le nombre d'enfants desservis par chaque travailleur de première ligne; cela équivaut au nombre d'enfants servis par chaque formateur. Etc.</t>
  </si>
  <si>
    <t>FRAIS DE VOYAGE</t>
  </si>
  <si>
    <t>Désigne le type de travailleur qui devait se déplacer pour mettre en œuvre le programme. Par exemple: travailleur de première ligne, formateur, superviseur, chef de terrain, chef de projet</t>
  </si>
  <si>
    <t>Pourquoi ce travailleur doit-il voyager et à quelle fréquence ce type de travailleur se déplace-t-il?</t>
  </si>
  <si>
    <t>Période de temps (cycles de paiement)</t>
  </si>
  <si>
    <t>Cycles de paiement: La fréquence à laquelle les travailleurs sont remboursés pour leurs frais de déplacement, par exemple, tous les jours, tous les mois, tous les deux mois, etc.</t>
  </si>
  <si>
    <t>Frais de transport par cycle de paiement</t>
  </si>
  <si>
    <t>Frais de transport par cycle de paiement requis pour les déplacements pour la mise en œuvre du programme</t>
  </si>
  <si>
    <t>Frais d'hébergement et de subsistance hors site par cycle de paiement</t>
  </si>
  <si>
    <t>Frais d'hébergement et de subsistance lors des déplacements pour la mise en œuvre du programme par cycle de paiement</t>
  </si>
  <si>
    <t>Le nombre total de cycles de paiement au cours desquels le travailleur a dû se déplacer</t>
  </si>
  <si>
    <t>MATÉRIEL, INTRANTS ET MARCHANDISES POUR LA MISE EN ŒUVRE DU PROGRAMME</t>
  </si>
  <si>
    <t>Nom de l'article acheté ou produit requis pour la mise en œuvre du programme. Par exemple: matériel pédagogique, livres, crayons, papier, jouets, nourriture, semences, etc. Ces matériaux, biens ou intrants sont nécessaires à la mise en œuvre du programme. Ce ne sont pas des incitations pour les bénéficiaires (les incitations sont indiquées dans une feuille de travail différente).</t>
  </si>
  <si>
    <t>Décrivez l'élément et expliquez brièvement son utilisation dans le cadre de la mise en œuvre du programme</t>
  </si>
  <si>
    <t>La fréquence</t>
  </si>
  <si>
    <t>À quelle fréquence cet article est-il acheté ou produit et livré pendant la mise en œuvre du programme (une fois, à chaque cycle de paiement, plus d'une fois mais pas à chaque cycle de paiement)</t>
  </si>
  <si>
    <t>UNE FOIS</t>
  </si>
  <si>
    <t>CHAQUE CYCLE DE PAIEMENT</t>
  </si>
  <si>
    <t>PLUS D'UNE FOIS</t>
  </si>
  <si>
    <t>Unité de temps</t>
  </si>
  <si>
    <t>La période qui décrit le mieux la fréquence de livraison de l'article dans le cadre de la mise en œuvre du programme (tous les mois, tous les quinze jours, tous les trimestres, tous les ans, etc.)</t>
  </si>
  <si>
    <t>HEBDOMADAIRE</t>
  </si>
  <si>
    <t>BIMENSUEL</t>
  </si>
  <si>
    <t>MENSUEL</t>
  </si>
  <si>
    <t>TRIMESTRIEL</t>
  </si>
  <si>
    <t>TOUS LES 6 MOIS</t>
  </si>
  <si>
    <t>ANNUEL</t>
  </si>
  <si>
    <t>Nombre de périodes</t>
  </si>
  <si>
    <t>Le nombre total de périodes au cours desquelles l'article a été acheté ou produit pendant la durée du programme</t>
  </si>
  <si>
    <t>Coût d'achat ou de production de l'article</t>
  </si>
  <si>
    <t>Le coût total d'achat ou de production de chaque article</t>
  </si>
  <si>
    <t>Coût de transport de l'article pour atteindre les utilisateurs finaux / bénéficiaires</t>
  </si>
  <si>
    <t>Le coût du transport de l'article nécessaire pour atteindre l'utilisateur final</t>
  </si>
  <si>
    <t>Nombre total d'articles achetés ou produits par unité de temps</t>
  </si>
  <si>
    <t>Le nombre de ce type d'article produit dans chaque unité de temps</t>
  </si>
  <si>
    <t>Coût total d'achat ou de production du nombre total d'articles produits ou achetés</t>
  </si>
  <si>
    <t>Nombre d'enfants desservis par chaque article acheté ou produit</t>
  </si>
  <si>
    <r>
      <rPr>
        <rFont val="Calibri"/>
        <color theme="1"/>
        <sz val="11.0"/>
      </rPr>
      <t xml:space="preserve">Le nombre total de bénéficiaires par </t>
    </r>
    <r>
      <rPr>
        <rFont val="Calibri"/>
        <b/>
        <color theme="1"/>
        <sz val="11.0"/>
      </rPr>
      <t xml:space="preserve">chaque objet. </t>
    </r>
    <r>
      <rPr>
        <rFont val="Calibri"/>
        <color theme="1"/>
        <sz val="11.0"/>
      </rPr>
      <t>En règle générale, l'article est un par bénéficiaire. Cependant, il est possible que l'élément soit utilisé par un groupe de bénéficiaires. Par exemple, une boîte de matériel pédagogique comprenant plusieurs crayons de couleur, crayons, ciseaux, papier, colle, etc. qui est utilisée par un groupe de 5 enfants. Dans ce cas, le nombre de bénéficiaires finaux est de 5 pour chaque boîte.</t>
    </r>
  </si>
  <si>
    <t>INCITATIONS POUR LES BÉNÉFICIAIRES</t>
  </si>
  <si>
    <t>Le type d'incitation offerte aux participants au programme afin d'encourager et de faciliter la participation. Ce n'est pas un produit nécessaire à la mise en œuvre du programme, mais simplement un moyen d'encourager la participation au programme. Par exemple: de l'argent, une incitation non monétaire (comme de la nourriture, des bons, des jouets, etc.) ou des frais de transport ou des subventions de transport fournies afin que le participant puisse assister au programme</t>
  </si>
  <si>
    <t>Donnez des détails sur l'incitatif: qui le reçoit? (par enfant? Par famille?). Quel est le but de l'incitatif?</t>
  </si>
  <si>
    <t>Période de temps</t>
  </si>
  <si>
    <t>Fréquence des cycles de fourniture d'incitatifs. Par exemple, les participants reçoivent les primes tous les jours, toutes les semaines, tous les quinze jours, tous les mois, etc.</t>
  </si>
  <si>
    <t>Coût unitaire de l'incitation par cycle</t>
  </si>
  <si>
    <t>Le coût total de chaque incitatif fourni</t>
  </si>
  <si>
    <t>Nombre total de cycles d'incitation</t>
  </si>
  <si>
    <t>Le nombre total de périodes pendant lesquelles les participants ont reçu des primes</t>
  </si>
  <si>
    <t>Nombre total de bénéficiaires bénéficiant de l'incitatif</t>
  </si>
  <si>
    <t>Le nombre total de participants au programme qui ont reçu l'incitatif tout au long du programme. Différents bénéficiaires peuvent avoir reçu un nombre différent d'incitations; dans ce cas, ajoutez une ligne différente dans le tableau pour chaque «type» de bénéficiaire en fonction de la fréquence et / ou du nombre total d'incitations qu'il a reçu.</t>
  </si>
  <si>
    <t>ACTIFS NÉCESSAIRES À LA MISE EN ŒUVRE DU PROGRAMME</t>
  </si>
  <si>
    <t>Tous les biens durables nécessaires à la mise en œuvre du programme, les coûts associés à son utilisation ainsi que les coûts de maintenance. Par exemple: tablettes, ordinateurs, voitures, bus, motos, vélos, rubans à mesurer, balances, vidéofréquences, téléviseurs, lecteurs DVD, etc. Cela comprendrait également des éléments comme l'essence, les logiciels, la réparation, l'installation, etc.</t>
  </si>
  <si>
    <t>Description de l'élément et pourquoi il est nécessaire pour la mise en œuvre du programme</t>
  </si>
  <si>
    <t>Coût par article</t>
  </si>
  <si>
    <t>Le coût unitaire d'achat de l'article</t>
  </si>
  <si>
    <t>Nombre d'articles achetés</t>
  </si>
  <si>
    <t>Le nombre total d'articles achetés</t>
  </si>
  <si>
    <t>Nombre de bénéficiaires du programme desservis par chaque élément</t>
  </si>
  <si>
    <r>
      <rPr>
        <rFont val="Calibri"/>
        <color theme="1"/>
        <sz val="11.0"/>
      </rPr>
      <t xml:space="preserve">De combien de bénéficiaires du programme bénéficient-ils </t>
    </r>
    <r>
      <rPr>
        <rFont val="Calibri"/>
        <b/>
        <color theme="1"/>
        <sz val="11.0"/>
      </rPr>
      <t>chaque objet</t>
    </r>
    <r>
      <rPr>
        <rFont val="Calibri"/>
        <color theme="1"/>
        <sz val="11.0"/>
      </rPr>
      <t>. Par exemple, si un téléviseur est installé dans une clinique pour montrer des vidéos aux mères, combien de bénéficiaires du programme (en moyenne) regarderaient des vidéos sur chaque téléviseur? Si des tablettes sont utilisées pour mettre en œuvre des activités pédagogiques, combien d'enfants peuvent utiliser chaque tablette ?, etc.</t>
    </r>
  </si>
  <si>
    <t>INFRASTRUCTURE REQUISE POUR LA MISE EN ŒUVRE DU PROGRAMME</t>
  </si>
  <si>
    <t>Infrastructure construite ou louée nécessaire à la mise en œuvre du programme. Par exemple: construction de garderies, location d'espaces pour des réunions de groupe, location de locaux pour conserver le matériel du programme, espace de bureau pour le fonctionnement du programme.</t>
  </si>
  <si>
    <t>Coût / loyer par article</t>
  </si>
  <si>
    <t>Le coût ou le loyer payé pour chaque article</t>
  </si>
  <si>
    <t>Nombre d'objets</t>
  </si>
  <si>
    <t>Le nombre d'articles requis pour la mise en œuvre du programme</t>
  </si>
  <si>
    <t>Nombre de périodes pendant lesquelles un coût ou un loyer est payé</t>
  </si>
  <si>
    <t>S'il s'agit d'un loyer, pendant combien de périodes ce loyer est-il payé tout au long de la mise en œuvre du programme?</t>
  </si>
  <si>
    <t>Pour chaque élément d'infrastructure, combien d'enfants sont servis? Par exemple, si une maison est louée pour des séances de groupe de parents, combien de parents assistent aux séances pendant chaque cycle de location?</t>
  </si>
  <si>
    <t>CHAQUE FEUILLE DE TRAVAIL PRÉSENTE UN EXEMPLE POUR UN ÉLÉMENT BUDGÉTAIRE CORRESPONDANT À L'EXEMPLE HYPOTHÉTIQUE SUIVANT:</t>
  </si>
  <si>
    <t>Programme</t>
  </si>
  <si>
    <t>Un programme de formation des enseignants de la petite enfance. La formation vise à améliorer le développement cognitif des enfants.</t>
  </si>
  <si>
    <t>Des détails</t>
  </si>
  <si>
    <t>Le programme consiste en un programme de formation initiale des enseignants de 100 heures (offert sur une période de 6 mois) dispensé par des tuteurs professionnels.</t>
  </si>
  <si>
    <t>Personnel</t>
  </si>
  <si>
    <t>Dix (10) tuteurs professionnels sont embauchés pour le projet. Chaque tuteur forme 40 enseignants et chaque enseignant dessert une salle de classe de 30 enfants.</t>
  </si>
  <si>
    <t>COÛT TOTAL PAR ENFANT PAR ÉLÉMENT BUDGÉTAIRE ET TOTAL</t>
  </si>
  <si>
    <t>Élément budgétaire</t>
  </si>
  <si>
    <t>Coût par enfant</t>
  </si>
  <si>
    <t>Ressources humaines</t>
  </si>
  <si>
    <t xml:space="preserve"> Voir &lt;RESSOURCES HUMAINES&gt;</t>
  </si>
  <si>
    <t>Voyage</t>
  </si>
  <si>
    <t xml:space="preserve"> Voir &lt;VOYAGE&gt;</t>
  </si>
  <si>
    <t>Matériaux</t>
  </si>
  <si>
    <t xml:space="preserve"> Voir &lt;MATÉRIAUX&gt;</t>
  </si>
  <si>
    <t>Des incitations</t>
  </si>
  <si>
    <t xml:space="preserve"> Voir &lt;DES INCITATIONS&gt;</t>
  </si>
  <si>
    <t>Actifs</t>
  </si>
  <si>
    <t xml:space="preserve"> Voir &lt;ACTIFS&gt;</t>
  </si>
  <si>
    <t>Infrastructure</t>
  </si>
  <si>
    <t xml:space="preserve"> Voir &lt;INFRASTRUCTURE&gt;</t>
  </si>
  <si>
    <t>Coût total du programme par enfant</t>
  </si>
  <si>
    <t>FRAIS DE RESSOURCES HUMAINES</t>
  </si>
  <si>
    <t>SALAIRES, INCITATIONS MONÉTAIRES OU INCITATIONS NON MONÉTAIRES DES TRAVAILLEURS DU PROGRAMME</t>
  </si>
  <si>
    <t>Avantages sociaux par cycle de paiement</t>
  </si>
  <si>
    <r>
      <rPr>
        <rFont val="Calibri"/>
        <b/>
        <color theme="1"/>
        <sz val="11.0"/>
      </rPr>
      <t>Fraction de chaque cycle de paiement consacrée à ce projet uniquement (</t>
    </r>
    <r>
      <rPr>
        <rFont val="Calibri"/>
        <b/>
        <i/>
        <color rgb="FF0000CC"/>
        <sz val="11.0"/>
      </rPr>
      <t>inclure comme nombre entre 0 et 1 étant 1 dédicace à temps plein</t>
    </r>
    <r>
      <rPr>
        <rFont val="Calibri"/>
        <b/>
        <color theme="1"/>
        <sz val="11.0"/>
      </rPr>
      <t>)</t>
    </r>
  </si>
  <si>
    <t>Nombre total de travailleurs dans cette catégorie</t>
  </si>
  <si>
    <t>Coût par enfant [(D + E) * F * G] / J</t>
  </si>
  <si>
    <t>Travailleurs de première ligne</t>
  </si>
  <si>
    <t>Décrivez ici si: un enseignant, un travailleur communautaire, un agent de santé communautaire, un fournisseur de soins paraprofessionnels, etc.</t>
  </si>
  <si>
    <t>Formateurs</t>
  </si>
  <si>
    <t>Tuteurs professionnels en charge de la formation des enseignants</t>
  </si>
  <si>
    <t>Mois</t>
  </si>
  <si>
    <t>Superviseurs</t>
  </si>
  <si>
    <t>Responsable de terrain</t>
  </si>
  <si>
    <t>Chef de projet</t>
  </si>
  <si>
    <t>Responsable des communications</t>
  </si>
  <si>
    <t>Assistance de secrétariat</t>
  </si>
  <si>
    <t>Personnel logistique</t>
  </si>
  <si>
    <t>Directeur financier</t>
  </si>
  <si>
    <t>Développeur de programme</t>
  </si>
  <si>
    <t>Total</t>
  </si>
  <si>
    <t>Si, en plus des salaires, les tuteurs reçoivent des collations pendant la formation, les frais de transport vers les sessions de formation, le matériel, les uniformes, etc., ceux-ci doivent être inclus dans cette feuille de travail</t>
  </si>
  <si>
    <t>FRAIS DE VOYAGE DU PERSONNEL NÉCESSAIRE POUR LA MISE EN ŒUVRE DU PROGRAMME</t>
  </si>
  <si>
    <t>Tous les coûts liés aux déplacements entre les sites pour la mise en œuvre du programme (livraison, essai, supervision, etc.)</t>
  </si>
  <si>
    <t>Coût par enfant [(D + E) * F] / H</t>
  </si>
  <si>
    <t>Les formateurs voyagent dans les municipalités au cours du mois</t>
  </si>
  <si>
    <t xml:space="preserve">MATÉRIAUX, INTRANTS, BIENS ET SERVICES </t>
  </si>
  <si>
    <t>Tous les matériaux, intrants ou biens nécessaires à la mise en œuvre du programme</t>
  </si>
  <si>
    <t>Par exemple: matériel pédagogique, livres, crayons, papier, jouets, nourriture, semences, etc.</t>
  </si>
  <si>
    <t>Fréquence (une fois, à chaque cycle de paiement, plus d'une fois mais pas à chaque cycle de paiement)</t>
  </si>
  <si>
    <t>Unité de temps si l'article est acheté ou produit plus d'une fois (à quelle fréquence acheté?)</t>
  </si>
  <si>
    <t>Nombre total de périodes au cours desquelles l'article a été acheté ou produit (1 si une seule fois)</t>
  </si>
  <si>
    <t>Coût d'achat ou de production de cet article</t>
  </si>
  <si>
    <t>Coût de transport de cet article pour atteindre les utilisateurs finaux</t>
  </si>
  <si>
    <t>Nombre total d'articles achetés ou produits par période</t>
  </si>
  <si>
    <t>Coût par enfant (F + G) / J</t>
  </si>
  <si>
    <t>Manuels de formation des enseignants</t>
  </si>
  <si>
    <t>1 manuel par enseignant formé</t>
  </si>
  <si>
    <t>INCITATIONS MONÉTAIRES OU NON MONÉTAIRES FOURNIES AUX BÉNÉFICIAIRES DU PROGRAMME</t>
  </si>
  <si>
    <t>(Non requis pour la mise en œuvre du programme mais ajouté pour promouvoir ou faciliter la participation au programme)</t>
  </si>
  <si>
    <t>Période de temps (cycles pour la fourniture d'incitations, par exemple, quotidienne, hebdomadaire, bimensuelle, etc.)</t>
  </si>
  <si>
    <t>Nombre total de bénéficiaires bénéficiant de cette incitation</t>
  </si>
  <si>
    <t>Coût par enfant (D * E) / F</t>
  </si>
  <si>
    <t>Incitatif fourni</t>
  </si>
  <si>
    <t>Décrivez l'incitatif et comment il est fourni au bénéficiaire (un par enfant? Un par famille même s'ils ont plus d'un enfant?)</t>
  </si>
  <si>
    <t>Incitations financières</t>
  </si>
  <si>
    <t>Supposons que les enfants qui fréquentent les centres où les enseignants ont été formés par notre programme reçoivent une prime monétaire ponctuelle</t>
  </si>
  <si>
    <t>Une fois pendant le programme</t>
  </si>
  <si>
    <t>Des incitations non monétaires telles que la nourriture, les bons d'achat, les jouets, etc.</t>
  </si>
  <si>
    <t>Frais de transport ou subventions de transport accordées aux bénéficiaires</t>
  </si>
  <si>
    <t>Collations / boissons fournies pendant les sessions ou activités</t>
  </si>
  <si>
    <t>Autres incitations à la participation au programme</t>
  </si>
  <si>
    <t>Cela comprend tous les biens durables nécessaires à la mise en œuvre du programme, les coûts associés à son utilisation ainsi que les coûts de maintenance</t>
  </si>
  <si>
    <t>Par exemple: tablettes, ordinateurs, voitures, bus, motos, vélos, rubans à mesurer, balances, vidéobeam, téléviseurs, lecteurs DVD, etc.</t>
  </si>
  <si>
    <t>Cela inclurait également des choses comme l'essence, les logiciels, la réparation, l'installation, etc.</t>
  </si>
  <si>
    <t>Coût par enfant (C / E)</t>
  </si>
  <si>
    <t>Type d'article. Quelques exemples ci-dessous:</t>
  </si>
  <si>
    <t>Décrivez ici l'article et à quoi il sert dans le programme</t>
  </si>
  <si>
    <t>Des ordinateurs</t>
  </si>
  <si>
    <t>1 ordinateur par tuteur (formateur)</t>
  </si>
  <si>
    <t>Logiciel</t>
  </si>
  <si>
    <t>Bus</t>
  </si>
  <si>
    <t>De l'essence</t>
  </si>
  <si>
    <t>Coûts de maintenance associés au bus</t>
  </si>
  <si>
    <t>la télé</t>
  </si>
  <si>
    <t>Installation de téléviseurs dans les hôpitaux locaux</t>
  </si>
  <si>
    <t>Par exemple: construction de garderies, location d'espaces pour des réunions de groupe, location de locaux pour conserver le matériel du programme, espace de bureau pour le fonctionnement du programme.</t>
  </si>
  <si>
    <t>Coût (loyer) par article</t>
  </si>
  <si>
    <t xml:space="preserve">Nombre d'objets </t>
  </si>
  <si>
    <t>Coût par enfant (C * E) / F</t>
  </si>
  <si>
    <t>Fournissez des détails sur la façon dont l'espace est utilisé pour la mise en œuvre du programme et indiquez s'il s'agit d'un loyer ou d'un coût ponctuel de construction de l'infrastructure</t>
  </si>
  <si>
    <t>Coût ou loyer pour la construction (maison, salle de classe, etc.) où le programme est offert</t>
  </si>
  <si>
    <r>
      <rPr>
        <rFont val="Calibri"/>
        <i/>
        <color theme="4"/>
        <sz val="11.0"/>
      </rPr>
      <t xml:space="preserve">Salles de classe louées pour tenir </t>
    </r>
    <r>
      <rPr>
        <rFont val="Calibri"/>
        <b/>
        <i/>
        <color theme="4"/>
        <sz val="11.0"/>
        <u/>
      </rPr>
      <t>mensuel</t>
    </r>
    <r>
      <rPr>
        <rFont val="Calibri"/>
        <i/>
        <color theme="4"/>
        <sz val="11.0"/>
      </rPr>
      <t xml:space="preserve"> sessions de formation (1 par tuteur)</t>
    </r>
  </si>
  <si>
    <t>Stockage du matériel du programme</t>
  </si>
  <si>
    <t>Espace de bureau pour le fonctionnement du programme</t>
  </si>
  <si>
    <t>etc.</t>
  </si>
</sst>
</file>

<file path=xl/styles.xml><?xml version="1.0" encoding="utf-8"?>
<styleSheet xmlns="http://schemas.openxmlformats.org/spreadsheetml/2006/main" xmlns:x14ac="http://schemas.microsoft.com/office/spreadsheetml/2009/9/ac" xmlns:mc="http://schemas.openxmlformats.org/markup-compatibility/2006">
  <fonts count="11">
    <font>
      <sz val="11.0"/>
      <color theme="1"/>
      <name val="Arial"/>
    </font>
    <font>
      <b/>
      <sz val="13.0"/>
      <color theme="1"/>
      <name val="Calibri"/>
    </font>
    <font>
      <color theme="1"/>
      <name val="Calibri"/>
    </font>
    <font>
      <sz val="11.0"/>
      <color theme="1"/>
      <name val="Calibri"/>
    </font>
    <font>
      <b/>
      <sz val="12.0"/>
      <color theme="1"/>
      <name val="Calibri"/>
    </font>
    <font>
      <b/>
      <sz val="11.0"/>
      <color theme="0"/>
      <name val="Calibri"/>
    </font>
    <font>
      <sz val="11.0"/>
      <color theme="0"/>
      <name val="Calibri"/>
    </font>
    <font>
      <b/>
      <sz val="11.0"/>
      <color theme="1"/>
      <name val="Calibri"/>
    </font>
    <font>
      <i/>
      <sz val="11.0"/>
      <color theme="4"/>
      <name val="Calibri"/>
    </font>
    <font>
      <i/>
      <sz val="12.0"/>
      <color theme="1"/>
      <name val="Calibri"/>
    </font>
    <font>
      <b/>
      <i/>
      <sz val="11.0"/>
      <color theme="4"/>
      <name val="Calibri"/>
    </font>
  </fonts>
  <fills count="15">
    <fill>
      <patternFill patternType="none"/>
    </fill>
    <fill>
      <patternFill patternType="lightGray"/>
    </fill>
    <fill>
      <patternFill patternType="solid">
        <fgColor theme="4"/>
        <bgColor theme="4"/>
      </patternFill>
    </fill>
    <fill>
      <patternFill patternType="solid">
        <fgColor rgb="FFDEEAF6"/>
        <bgColor rgb="FFDEEAF6"/>
      </patternFill>
    </fill>
    <fill>
      <patternFill patternType="solid">
        <fgColor theme="9"/>
        <bgColor theme="9"/>
      </patternFill>
    </fill>
    <fill>
      <patternFill patternType="solid">
        <fgColor rgb="FFE2EFD9"/>
        <bgColor rgb="FFE2EFD9"/>
      </patternFill>
    </fill>
    <fill>
      <patternFill patternType="solid">
        <fgColor theme="5"/>
        <bgColor theme="5"/>
      </patternFill>
    </fill>
    <fill>
      <patternFill patternType="solid">
        <fgColor rgb="FFFBE4D5"/>
        <bgColor rgb="FFFBE4D5"/>
      </patternFill>
    </fill>
    <fill>
      <patternFill patternType="solid">
        <fgColor theme="7"/>
        <bgColor theme="7"/>
      </patternFill>
    </fill>
    <fill>
      <patternFill patternType="solid">
        <fgColor rgb="FFFEF2CB"/>
        <bgColor rgb="FFFEF2CB"/>
      </patternFill>
    </fill>
    <fill>
      <patternFill patternType="solid">
        <fgColor rgb="FFA692EE"/>
        <bgColor rgb="FFA692EE"/>
      </patternFill>
    </fill>
    <fill>
      <patternFill patternType="solid">
        <fgColor rgb="FFEBE1F7"/>
        <bgColor rgb="FFEBE1F7"/>
      </patternFill>
    </fill>
    <fill>
      <patternFill patternType="solid">
        <fgColor rgb="FFDA624A"/>
        <bgColor rgb="FFDA624A"/>
      </patternFill>
    </fill>
    <fill>
      <patternFill patternType="solid">
        <fgColor rgb="FFFAD2CE"/>
        <bgColor rgb="FFFAD2CE"/>
      </patternFill>
    </fill>
    <fill>
      <patternFill patternType="solid">
        <fgColor rgb="FFF2F2F2"/>
        <bgColor rgb="FFF2F2F2"/>
      </patternFill>
    </fill>
  </fills>
  <borders count="4">
    <border/>
    <border>
      <left/>
      <right/>
      <top/>
      <bottom/>
    </border>
    <border>
      <left/>
      <right/>
      <top style="medium">
        <color theme="0"/>
      </top>
      <bottom style="medium">
        <color theme="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73">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14" xfId="0" applyAlignment="1" applyFont="1" applyNumberFormat="1">
      <alignment horizontal="left"/>
    </xf>
    <xf borderId="0" fillId="0" fontId="4" numFmtId="0" xfId="0" applyFont="1"/>
    <xf borderId="0" fillId="0" fontId="4" numFmtId="0" xfId="0" applyAlignment="1" applyFont="1">
      <alignment horizontal="left" readingOrder="0" shrinkToFit="0" vertical="center" wrapText="1"/>
    </xf>
    <xf borderId="0" fillId="0" fontId="4" numFmtId="0" xfId="0" applyAlignment="1" applyFont="1">
      <alignment horizontal="left" shrinkToFit="0" vertical="center" wrapText="1"/>
    </xf>
    <xf borderId="1" fillId="2" fontId="5" numFmtId="0" xfId="0" applyBorder="1" applyFill="1" applyFont="1"/>
    <xf borderId="1" fillId="2" fontId="6" numFmtId="0" xfId="0" applyBorder="1" applyFont="1"/>
    <xf borderId="2" fillId="3" fontId="3" numFmtId="0" xfId="0" applyAlignment="1" applyBorder="1" applyFill="1" applyFont="1">
      <alignment vertical="center"/>
    </xf>
    <xf borderId="2" fillId="3" fontId="3" numFmtId="0" xfId="0" applyAlignment="1" applyBorder="1" applyFont="1">
      <alignment horizontal="left" shrinkToFit="0" vertical="center" wrapText="1"/>
    </xf>
    <xf borderId="2" fillId="3" fontId="3" numFmtId="0" xfId="0" applyBorder="1" applyFont="1"/>
    <xf borderId="2" fillId="3" fontId="3" numFmtId="0" xfId="0" applyAlignment="1" applyBorder="1" applyFont="1">
      <alignment horizontal="left" shrinkToFit="0" wrapText="1"/>
    </xf>
    <xf borderId="2" fillId="3" fontId="3" numFmtId="0" xfId="0" applyAlignment="1" applyBorder="1" applyFont="1">
      <alignment horizontal="left" vertical="center"/>
    </xf>
    <xf borderId="1" fillId="4" fontId="5" numFmtId="0" xfId="0" applyBorder="1" applyFill="1" applyFont="1"/>
    <xf borderId="1" fillId="4" fontId="3" numFmtId="0" xfId="0" applyBorder="1" applyFont="1"/>
    <xf borderId="2" fillId="5" fontId="3" numFmtId="0" xfId="0" applyBorder="1" applyFill="1" applyFont="1"/>
    <xf borderId="2" fillId="5" fontId="3" numFmtId="0" xfId="0" applyAlignment="1" applyBorder="1" applyFont="1">
      <alignment horizontal="left" shrinkToFit="0" wrapText="1"/>
    </xf>
    <xf borderId="2" fillId="5" fontId="3" numFmtId="0" xfId="0" applyAlignment="1" applyBorder="1" applyFont="1">
      <alignment vertical="center"/>
    </xf>
    <xf borderId="2" fillId="5" fontId="3" numFmtId="0" xfId="0" applyAlignment="1" applyBorder="1" applyFont="1">
      <alignment horizontal="left" shrinkToFit="0" vertical="center" wrapText="1"/>
    </xf>
    <xf borderId="1" fillId="6" fontId="5" numFmtId="0" xfId="0" applyBorder="1" applyFill="1" applyFont="1"/>
    <xf borderId="1" fillId="6" fontId="6" numFmtId="0" xfId="0" applyBorder="1" applyFont="1"/>
    <xf borderId="2" fillId="7" fontId="3" numFmtId="0" xfId="0" applyAlignment="1" applyBorder="1" applyFill="1" applyFont="1">
      <alignment vertical="center"/>
    </xf>
    <xf borderId="2" fillId="7" fontId="3" numFmtId="0" xfId="0" applyAlignment="1" applyBorder="1" applyFont="1">
      <alignment horizontal="left" shrinkToFit="0" wrapText="1"/>
    </xf>
    <xf borderId="2" fillId="7" fontId="3" numFmtId="0" xfId="0" applyBorder="1" applyFont="1"/>
    <xf borderId="1" fillId="8" fontId="5" numFmtId="0" xfId="0" applyBorder="1" applyFill="1" applyFont="1"/>
    <xf borderId="1" fillId="8" fontId="6" numFmtId="0" xfId="0" applyBorder="1" applyFont="1"/>
    <xf borderId="2" fillId="9" fontId="3" numFmtId="0" xfId="0" applyAlignment="1" applyBorder="1" applyFill="1" applyFont="1">
      <alignment vertical="center"/>
    </xf>
    <xf borderId="2" fillId="9" fontId="3" numFmtId="0" xfId="0" applyAlignment="1" applyBorder="1" applyFont="1">
      <alignment horizontal="left" shrinkToFit="0" wrapText="1"/>
    </xf>
    <xf borderId="0" fillId="0" fontId="3" numFmtId="0" xfId="0" applyFont="1"/>
    <xf borderId="1" fillId="10" fontId="5" numFmtId="0" xfId="0" applyBorder="1" applyFill="1" applyFont="1"/>
    <xf borderId="1" fillId="10" fontId="3" numFmtId="0" xfId="0" applyBorder="1" applyFont="1"/>
    <xf borderId="2" fillId="11" fontId="3" numFmtId="0" xfId="0" applyAlignment="1" applyBorder="1" applyFill="1" applyFont="1">
      <alignment vertical="center"/>
    </xf>
    <xf borderId="2" fillId="11" fontId="3" numFmtId="0" xfId="0" applyAlignment="1" applyBorder="1" applyFont="1">
      <alignment horizontal="left" shrinkToFit="0" vertical="center" wrapText="1"/>
    </xf>
    <xf borderId="2" fillId="11" fontId="3" numFmtId="0" xfId="0" applyBorder="1" applyFont="1"/>
    <xf borderId="1" fillId="12" fontId="5" numFmtId="0" xfId="0" applyBorder="1" applyFill="1" applyFont="1"/>
    <xf borderId="1" fillId="12" fontId="3" numFmtId="0" xfId="0" applyBorder="1" applyFont="1"/>
    <xf borderId="2" fillId="13" fontId="3" numFmtId="0" xfId="0" applyAlignment="1" applyBorder="1" applyFill="1" applyFont="1">
      <alignment vertical="center"/>
    </xf>
    <xf borderId="2" fillId="13" fontId="3" numFmtId="0" xfId="0" applyAlignment="1" applyBorder="1" applyFont="1">
      <alignment horizontal="left" shrinkToFit="0" vertical="center" wrapText="1"/>
    </xf>
    <xf borderId="2" fillId="13" fontId="3" numFmtId="0" xfId="0" applyAlignment="1" applyBorder="1" applyFont="1">
      <alignment horizontal="left" vertical="center"/>
    </xf>
    <xf borderId="1" fillId="14" fontId="7" numFmtId="0" xfId="0" applyBorder="1" applyFill="1" applyFont="1"/>
    <xf borderId="1" fillId="14" fontId="3" numFmtId="0" xfId="0" applyBorder="1" applyFont="1"/>
    <xf borderId="0" fillId="0" fontId="7" numFmtId="0" xfId="0" applyFont="1"/>
    <xf borderId="3" fillId="14" fontId="7" numFmtId="0" xfId="0" applyBorder="1" applyFont="1"/>
    <xf borderId="3" fillId="0" fontId="3" numFmtId="0" xfId="0" applyBorder="1" applyFont="1"/>
    <xf borderId="3" fillId="0" fontId="3" numFmtId="2" xfId="0" applyAlignment="1" applyBorder="1" applyFont="1" applyNumberFormat="1">
      <alignment horizontal="center"/>
    </xf>
    <xf borderId="3" fillId="14" fontId="7" numFmtId="2" xfId="0" applyAlignment="1" applyBorder="1" applyFont="1" applyNumberFormat="1">
      <alignment horizontal="center"/>
    </xf>
    <xf borderId="3" fillId="0" fontId="7" numFmtId="0" xfId="0" applyAlignment="1" applyBorder="1" applyFont="1">
      <alignment horizontal="center" vertical="center"/>
    </xf>
    <xf borderId="3" fillId="0" fontId="7" numFmtId="0" xfId="0" applyAlignment="1" applyBorder="1" applyFont="1">
      <alignment horizontal="center" shrinkToFit="0" vertical="center" wrapText="1"/>
    </xf>
    <xf borderId="3" fillId="0" fontId="3" numFmtId="0" xfId="0" applyAlignment="1" applyBorder="1" applyFont="1">
      <alignment horizontal="left" shrinkToFit="0" vertical="center" wrapText="1"/>
    </xf>
    <xf borderId="3" fillId="0" fontId="3" numFmtId="0" xfId="0" applyAlignment="1" applyBorder="1" applyFont="1">
      <alignment horizontal="center" vertical="center"/>
    </xf>
    <xf borderId="3" fillId="0" fontId="8" numFmtId="0" xfId="0" applyAlignment="1" applyBorder="1" applyFont="1">
      <alignment horizontal="left" shrinkToFit="0" vertical="center" wrapText="1"/>
    </xf>
    <xf borderId="3" fillId="0" fontId="8" numFmtId="0" xfId="0" applyBorder="1" applyFont="1"/>
    <xf borderId="3" fillId="0" fontId="8" numFmtId="0" xfId="0" applyAlignment="1" applyBorder="1" applyFont="1">
      <alignment horizontal="center"/>
    </xf>
    <xf borderId="3" fillId="0" fontId="8" numFmtId="0" xfId="0" applyAlignment="1" applyBorder="1" applyFont="1">
      <alignment horizontal="center" vertical="center"/>
    </xf>
    <xf borderId="3" fillId="0" fontId="3" numFmtId="0" xfId="0" applyAlignment="1" applyBorder="1" applyFont="1">
      <alignment horizontal="center"/>
    </xf>
    <xf borderId="3" fillId="0" fontId="7" numFmtId="0" xfId="0" applyBorder="1" applyFont="1"/>
    <xf borderId="3" fillId="0" fontId="7" numFmtId="0" xfId="0" applyAlignment="1" applyBorder="1" applyFont="1">
      <alignment horizontal="center"/>
    </xf>
    <xf borderId="0" fillId="0" fontId="8" numFmtId="0" xfId="0" applyFont="1"/>
    <xf borderId="3" fillId="0" fontId="3" numFmtId="0" xfId="0" applyAlignment="1" applyBorder="1" applyFont="1">
      <alignment horizontal="center" shrinkToFit="0" vertical="center" wrapText="1"/>
    </xf>
    <xf borderId="0" fillId="0" fontId="9" numFmtId="0" xfId="0" applyFont="1"/>
    <xf borderId="3" fillId="0" fontId="8" numFmtId="2" xfId="0" applyAlignment="1" applyBorder="1" applyFont="1" applyNumberFormat="1">
      <alignment horizontal="center"/>
    </xf>
    <xf borderId="3" fillId="0" fontId="3" numFmtId="1" xfId="0" applyAlignment="1" applyBorder="1" applyFont="1" applyNumberFormat="1">
      <alignment horizontal="center"/>
    </xf>
    <xf borderId="3" fillId="0" fontId="7" numFmtId="2" xfId="0" applyAlignment="1" applyBorder="1" applyFont="1" applyNumberFormat="1">
      <alignment horizontal="center"/>
    </xf>
    <xf borderId="3" fillId="0" fontId="8" numFmtId="0" xfId="0" applyAlignment="1" applyBorder="1" applyFont="1">
      <alignment vertical="center"/>
    </xf>
    <xf borderId="3" fillId="0" fontId="8" numFmtId="0" xfId="0" applyAlignment="1" applyBorder="1" applyFont="1">
      <alignment horizontal="center" shrinkToFit="0" vertical="center" wrapText="1"/>
    </xf>
    <xf borderId="3" fillId="0" fontId="10" numFmtId="0" xfId="0" applyAlignment="1" applyBorder="1" applyFont="1">
      <alignment horizontal="center" shrinkToFit="0" vertical="center" wrapText="1"/>
    </xf>
    <xf borderId="3" fillId="0" fontId="3" numFmtId="1" xfId="0" applyAlignment="1" applyBorder="1" applyFont="1" applyNumberFormat="1">
      <alignment horizontal="center" vertical="center"/>
    </xf>
    <xf borderId="3" fillId="0" fontId="3" numFmtId="0" xfId="0" applyAlignment="1" applyBorder="1" applyFont="1">
      <alignment horizontal="left" shrinkToFit="0" wrapText="1"/>
    </xf>
    <xf borderId="3" fillId="0" fontId="8" numFmtId="0" xfId="0" applyAlignment="1" applyBorder="1" applyFont="1">
      <alignment horizontal="left"/>
    </xf>
    <xf borderId="3" fillId="0" fontId="7" numFmtId="2" xfId="0" applyBorder="1" applyFont="1" applyNumberFormat="1"/>
    <xf borderId="3" fillId="0" fontId="3" numFmtId="0" xfId="0" applyAlignment="1" applyBorder="1" applyFont="1">
      <alignment horizontal="center" shrinkToFit="0" wrapText="1"/>
    </xf>
    <xf borderId="3" fillId="0" fontId="8"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externalLink" Target="externalLinks/externalLink1.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microsoft.com/office/2006/relationships/xlExternalLinkPath/xlPathMissing" Target="Dictionary"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Dictionary"/>
    </sheetNames>
    <sheetDataSet>
      <sheetData sheetId="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5.25"/>
    <col customWidth="1" min="2" max="2" width="80.75"/>
    <col customWidth="1" min="3" max="26" width="10.0"/>
  </cols>
  <sheetData>
    <row r="1">
      <c r="A1" s="1" t="s">
        <v>0</v>
      </c>
    </row>
    <row r="2">
      <c r="A2" s="1" t="s">
        <v>1</v>
      </c>
    </row>
    <row r="3">
      <c r="A3" s="2" t="s">
        <v>2</v>
      </c>
    </row>
    <row r="4">
      <c r="A4" s="2" t="s">
        <v>3</v>
      </c>
    </row>
    <row r="5">
      <c r="A5" s="2" t="s">
        <v>4</v>
      </c>
      <c r="B5" s="3"/>
    </row>
    <row r="7">
      <c r="A7" s="4" t="s">
        <v>5</v>
      </c>
    </row>
    <row r="8">
      <c r="A8" s="4"/>
    </row>
    <row r="9">
      <c r="A9" s="4" t="s">
        <v>6</v>
      </c>
    </row>
    <row r="10" ht="76.5" customHeight="1">
      <c r="A10" s="5" t="s">
        <v>7</v>
      </c>
    </row>
    <row r="11" ht="176.25" customHeight="1">
      <c r="A11" s="6" t="s">
        <v>8</v>
      </c>
    </row>
    <row r="12" ht="60.0" customHeight="1">
      <c r="A12" s="6" t="s">
        <v>9</v>
      </c>
    </row>
    <row r="13" ht="15.75" customHeight="1">
      <c r="A13" s="6"/>
      <c r="B13" s="6"/>
    </row>
    <row r="14" ht="15.75" customHeight="1">
      <c r="A14" s="6" t="s">
        <v>10</v>
      </c>
      <c r="B14" s="6"/>
    </row>
    <row r="16">
      <c r="A16" s="7" t="s">
        <v>11</v>
      </c>
      <c r="B16" s="8"/>
    </row>
    <row r="17" ht="36.75" customHeight="1">
      <c r="A17" s="9" t="s">
        <v>12</v>
      </c>
      <c r="B17" s="10" t="s">
        <v>13</v>
      </c>
    </row>
    <row r="18" ht="21.0" customHeight="1">
      <c r="A18" s="11" t="s">
        <v>14</v>
      </c>
      <c r="B18" s="11" t="s">
        <v>15</v>
      </c>
    </row>
    <row r="19" ht="20.25" customHeight="1">
      <c r="A19" s="11" t="s">
        <v>16</v>
      </c>
      <c r="B19" s="11" t="s">
        <v>17</v>
      </c>
    </row>
    <row r="20">
      <c r="A20" s="9" t="s">
        <v>18</v>
      </c>
      <c r="B20" s="12" t="s">
        <v>19</v>
      </c>
    </row>
    <row r="21" ht="19.5" customHeight="1">
      <c r="A21" s="11" t="s">
        <v>20</v>
      </c>
      <c r="B21" s="11" t="s">
        <v>21</v>
      </c>
    </row>
    <row r="22" ht="33.0" customHeight="1">
      <c r="A22" s="13" t="s">
        <v>22</v>
      </c>
      <c r="B22" s="12" t="s">
        <v>23</v>
      </c>
    </row>
    <row r="23" ht="19.5" customHeight="1">
      <c r="A23" s="11" t="s">
        <v>24</v>
      </c>
      <c r="B23" s="11" t="s">
        <v>25</v>
      </c>
    </row>
    <row r="24" ht="19.5" customHeight="1">
      <c r="A24" s="11" t="s">
        <v>26</v>
      </c>
      <c r="B24" s="11" t="s">
        <v>27</v>
      </c>
    </row>
    <row r="25" ht="19.5" customHeight="1">
      <c r="A25" s="11" t="s">
        <v>28</v>
      </c>
      <c r="B25" s="11" t="s">
        <v>29</v>
      </c>
    </row>
    <row r="26" ht="64.5" customHeight="1">
      <c r="A26" s="13" t="s">
        <v>30</v>
      </c>
      <c r="B26" s="12" t="s">
        <v>31</v>
      </c>
    </row>
    <row r="27" ht="15.75" customHeight="1"/>
    <row r="28" ht="15.75" customHeight="1">
      <c r="A28" s="14" t="s">
        <v>32</v>
      </c>
      <c r="B28" s="15"/>
    </row>
    <row r="29" ht="31.5" customHeight="1">
      <c r="A29" s="16" t="s">
        <v>12</v>
      </c>
      <c r="B29" s="17" t="s">
        <v>33</v>
      </c>
    </row>
    <row r="30" ht="20.25" customHeight="1">
      <c r="A30" s="16" t="s">
        <v>14</v>
      </c>
      <c r="B30" s="16" t="s">
        <v>34</v>
      </c>
    </row>
    <row r="31" ht="34.5" customHeight="1">
      <c r="A31" s="18" t="s">
        <v>35</v>
      </c>
      <c r="B31" s="17" t="s">
        <v>36</v>
      </c>
    </row>
    <row r="32" ht="20.25" customHeight="1">
      <c r="A32" s="16" t="s">
        <v>37</v>
      </c>
      <c r="B32" s="19" t="s">
        <v>38</v>
      </c>
    </row>
    <row r="33" ht="20.25" customHeight="1">
      <c r="A33" s="16" t="s">
        <v>39</v>
      </c>
      <c r="B33" s="16" t="s">
        <v>40</v>
      </c>
    </row>
    <row r="34" ht="20.25" customHeight="1">
      <c r="A34" s="16" t="s">
        <v>24</v>
      </c>
      <c r="B34" s="16" t="s">
        <v>41</v>
      </c>
    </row>
    <row r="35" ht="20.25" customHeight="1">
      <c r="A35" s="16" t="s">
        <v>28</v>
      </c>
      <c r="B35" s="16" t="s">
        <v>29</v>
      </c>
    </row>
    <row r="36" ht="15.75" customHeight="1"/>
    <row r="37" ht="15.75" customHeight="1"/>
    <row r="38" ht="15.75" customHeight="1">
      <c r="A38" s="20" t="s">
        <v>42</v>
      </c>
      <c r="B38" s="21"/>
    </row>
    <row r="39" ht="15.75" customHeight="1">
      <c r="A39" s="22" t="s">
        <v>12</v>
      </c>
      <c r="B39" s="23" t="s">
        <v>43</v>
      </c>
    </row>
    <row r="40" ht="18.0" customHeight="1">
      <c r="A40" s="24" t="s">
        <v>14</v>
      </c>
      <c r="B40" s="24" t="s">
        <v>44</v>
      </c>
    </row>
    <row r="41" ht="15.75" customHeight="1">
      <c r="A41" s="22" t="s">
        <v>45</v>
      </c>
      <c r="B41" s="23" t="s">
        <v>46</v>
      </c>
      <c r="C41" s="2" t="s">
        <v>47</v>
      </c>
      <c r="D41" s="2" t="s">
        <v>48</v>
      </c>
      <c r="E41" s="2" t="s">
        <v>49</v>
      </c>
    </row>
    <row r="42" ht="15.75" customHeight="1">
      <c r="A42" s="22" t="s">
        <v>50</v>
      </c>
      <c r="B42" s="23" t="s">
        <v>51</v>
      </c>
      <c r="C42" s="2" t="s">
        <v>52</v>
      </c>
      <c r="D42" s="2" t="s">
        <v>53</v>
      </c>
      <c r="E42" s="2" t="s">
        <v>54</v>
      </c>
      <c r="F42" s="2" t="s">
        <v>53</v>
      </c>
      <c r="G42" s="2" t="s">
        <v>55</v>
      </c>
      <c r="H42" s="2" t="s">
        <v>56</v>
      </c>
      <c r="I42" s="2" t="s">
        <v>57</v>
      </c>
    </row>
    <row r="43" ht="31.5" customHeight="1">
      <c r="A43" s="22" t="s">
        <v>58</v>
      </c>
      <c r="B43" s="23" t="s">
        <v>59</v>
      </c>
    </row>
    <row r="44" ht="21.0" customHeight="1">
      <c r="A44" s="22" t="s">
        <v>60</v>
      </c>
      <c r="B44" s="23" t="s">
        <v>61</v>
      </c>
    </row>
    <row r="45" ht="21.0" customHeight="1">
      <c r="A45" s="22" t="s">
        <v>62</v>
      </c>
      <c r="B45" s="23" t="s">
        <v>63</v>
      </c>
    </row>
    <row r="46" ht="21.0" customHeight="1">
      <c r="A46" s="22" t="s">
        <v>64</v>
      </c>
      <c r="B46" s="23" t="s">
        <v>65</v>
      </c>
    </row>
    <row r="47" ht="21.0" customHeight="1">
      <c r="A47" s="22" t="s">
        <v>26</v>
      </c>
      <c r="B47" s="23" t="s">
        <v>66</v>
      </c>
    </row>
    <row r="48" ht="15.75" customHeight="1">
      <c r="A48" s="22" t="s">
        <v>67</v>
      </c>
      <c r="B48" s="23" t="s">
        <v>68</v>
      </c>
    </row>
    <row r="49" ht="15.75" customHeight="1"/>
    <row r="50" ht="15.75" customHeight="1">
      <c r="A50" s="25" t="s">
        <v>69</v>
      </c>
      <c r="B50" s="26"/>
    </row>
    <row r="51" ht="15.75" customHeight="1">
      <c r="A51" s="27" t="s">
        <v>12</v>
      </c>
      <c r="B51" s="28" t="s">
        <v>70</v>
      </c>
    </row>
    <row r="52" ht="15.75" customHeight="1">
      <c r="A52" s="27" t="s">
        <v>14</v>
      </c>
      <c r="B52" s="28" t="s">
        <v>71</v>
      </c>
    </row>
    <row r="53" ht="15.75" customHeight="1">
      <c r="A53" s="27" t="s">
        <v>72</v>
      </c>
      <c r="B53" s="28" t="s">
        <v>73</v>
      </c>
    </row>
    <row r="54" ht="22.5" customHeight="1">
      <c r="A54" s="27" t="s">
        <v>74</v>
      </c>
      <c r="B54" s="28" t="s">
        <v>75</v>
      </c>
    </row>
    <row r="55" ht="22.5" customHeight="1">
      <c r="A55" s="27" t="s">
        <v>76</v>
      </c>
      <c r="B55" s="28" t="s">
        <v>77</v>
      </c>
    </row>
    <row r="56" ht="15.75" customHeight="1">
      <c r="A56" s="27" t="s">
        <v>78</v>
      </c>
      <c r="B56" s="28" t="s">
        <v>79</v>
      </c>
    </row>
    <row r="57" ht="15.75" customHeight="1">
      <c r="A57" s="29"/>
      <c r="B57" s="29"/>
    </row>
    <row r="58" ht="15.75" customHeight="1">
      <c r="A58" s="30" t="s">
        <v>80</v>
      </c>
      <c r="B58" s="31"/>
    </row>
    <row r="59" ht="15.75" customHeight="1">
      <c r="A59" s="32" t="s">
        <v>12</v>
      </c>
      <c r="B59" s="33" t="s">
        <v>81</v>
      </c>
    </row>
    <row r="60" ht="23.25" customHeight="1">
      <c r="A60" s="34" t="s">
        <v>14</v>
      </c>
      <c r="B60" s="34" t="s">
        <v>82</v>
      </c>
    </row>
    <row r="61" ht="23.25" customHeight="1">
      <c r="A61" s="34" t="s">
        <v>83</v>
      </c>
      <c r="B61" s="34" t="s">
        <v>84</v>
      </c>
    </row>
    <row r="62" ht="23.25" customHeight="1">
      <c r="A62" s="34" t="s">
        <v>85</v>
      </c>
      <c r="B62" s="34" t="s">
        <v>86</v>
      </c>
    </row>
    <row r="63" ht="15.75" customHeight="1">
      <c r="A63" s="32" t="s">
        <v>87</v>
      </c>
      <c r="B63" s="33" t="s">
        <v>88</v>
      </c>
    </row>
    <row r="64" ht="15.75" customHeight="1">
      <c r="A64" s="29"/>
      <c r="B64" s="29"/>
    </row>
    <row r="65" ht="15.75" customHeight="1">
      <c r="A65" s="29"/>
      <c r="B65" s="29"/>
    </row>
    <row r="66" ht="15.75" customHeight="1">
      <c r="A66" s="35" t="s">
        <v>89</v>
      </c>
      <c r="B66" s="36"/>
    </row>
    <row r="67" ht="15.75" customHeight="1">
      <c r="A67" s="37" t="s">
        <v>12</v>
      </c>
      <c r="B67" s="38" t="s">
        <v>90</v>
      </c>
    </row>
    <row r="68" ht="21.0" customHeight="1">
      <c r="A68" s="37" t="s">
        <v>14</v>
      </c>
      <c r="B68" s="37" t="s">
        <v>82</v>
      </c>
    </row>
    <row r="69" ht="21.0" customHeight="1">
      <c r="A69" s="37" t="s">
        <v>91</v>
      </c>
      <c r="B69" s="37" t="s">
        <v>92</v>
      </c>
    </row>
    <row r="70" ht="21.0" customHeight="1">
      <c r="A70" s="37" t="s">
        <v>93</v>
      </c>
      <c r="B70" s="37" t="s">
        <v>94</v>
      </c>
    </row>
    <row r="71" ht="21.0" customHeight="1">
      <c r="A71" s="37" t="s">
        <v>95</v>
      </c>
      <c r="B71" s="37" t="s">
        <v>96</v>
      </c>
    </row>
    <row r="72" ht="32.25" customHeight="1">
      <c r="A72" s="39" t="s">
        <v>87</v>
      </c>
      <c r="B72" s="38" t="s">
        <v>97</v>
      </c>
    </row>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0:B10"/>
    <mergeCell ref="A11:B11"/>
    <mergeCell ref="A12:B12"/>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8D8D8"/>
    <pageSetUpPr/>
  </sheetPr>
  <sheetViews>
    <sheetView workbookViewId="0"/>
  </sheetViews>
  <sheetFormatPr customHeight="1" defaultColWidth="12.63" defaultRowHeight="15.0"/>
  <cols>
    <col customWidth="1" min="1" max="26" width="10.0"/>
  </cols>
  <sheetData>
    <row r="1">
      <c r="A1" s="40" t="s">
        <v>98</v>
      </c>
      <c r="B1" s="40"/>
      <c r="C1" s="40"/>
      <c r="D1" s="40"/>
      <c r="E1" s="40"/>
      <c r="F1" s="40"/>
      <c r="G1" s="40"/>
      <c r="H1" s="40"/>
      <c r="I1" s="41"/>
      <c r="J1" s="41"/>
      <c r="K1" s="41"/>
      <c r="L1" s="41"/>
    </row>
    <row r="2">
      <c r="A2" s="41"/>
      <c r="B2" s="41"/>
      <c r="C2" s="41"/>
      <c r="D2" s="41"/>
      <c r="E2" s="41"/>
      <c r="F2" s="41"/>
      <c r="G2" s="41"/>
      <c r="H2" s="41"/>
      <c r="I2" s="41"/>
      <c r="J2" s="41"/>
      <c r="K2" s="41"/>
      <c r="L2" s="41"/>
    </row>
    <row r="3">
      <c r="A3" s="40" t="s">
        <v>99</v>
      </c>
      <c r="B3" s="41" t="s">
        <v>100</v>
      </c>
      <c r="C3" s="41"/>
      <c r="D3" s="41"/>
      <c r="E3" s="41"/>
      <c r="F3" s="41"/>
      <c r="G3" s="41"/>
      <c r="H3" s="41"/>
      <c r="I3" s="41"/>
      <c r="J3" s="41"/>
      <c r="K3" s="41"/>
      <c r="L3" s="41"/>
    </row>
    <row r="4">
      <c r="A4" s="40" t="s">
        <v>101</v>
      </c>
      <c r="B4" s="41" t="s">
        <v>102</v>
      </c>
      <c r="C4" s="41"/>
      <c r="D4" s="41"/>
      <c r="E4" s="41"/>
      <c r="F4" s="41"/>
      <c r="G4" s="41"/>
      <c r="H4" s="41"/>
      <c r="I4" s="41"/>
      <c r="J4" s="41"/>
      <c r="K4" s="41"/>
      <c r="L4" s="41"/>
    </row>
    <row r="5">
      <c r="A5" s="40" t="s">
        <v>103</v>
      </c>
      <c r="B5" s="41" t="s">
        <v>104</v>
      </c>
      <c r="C5" s="41"/>
      <c r="D5" s="41"/>
      <c r="E5" s="41"/>
      <c r="F5" s="41"/>
      <c r="G5" s="41"/>
      <c r="H5" s="41"/>
      <c r="I5" s="41"/>
      <c r="J5" s="41"/>
      <c r="K5" s="41"/>
      <c r="L5" s="41"/>
    </row>
    <row r="6">
      <c r="A6" s="41"/>
      <c r="B6" s="41"/>
      <c r="C6" s="41"/>
      <c r="D6" s="41"/>
      <c r="E6" s="41"/>
      <c r="F6" s="41"/>
      <c r="G6" s="41"/>
      <c r="H6" s="41"/>
      <c r="I6" s="41"/>
      <c r="J6" s="41"/>
      <c r="K6" s="41"/>
      <c r="L6" s="4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6.0"/>
    <col customWidth="1" min="2" max="2" width="17.63"/>
    <col customWidth="1" min="3" max="26" width="10.0"/>
  </cols>
  <sheetData>
    <row r="1">
      <c r="A1" s="42" t="s">
        <v>105</v>
      </c>
      <c r="B1" s="42"/>
      <c r="C1" s="42"/>
      <c r="D1" s="42"/>
    </row>
    <row r="3">
      <c r="A3" s="43" t="s">
        <v>106</v>
      </c>
      <c r="B3" s="43" t="s">
        <v>107</v>
      </c>
    </row>
    <row r="4">
      <c r="A4" s="44" t="s">
        <v>108</v>
      </c>
      <c r="B4" s="45">
        <f>'RESSOURCES HUMAINES'!K19</f>
        <v>1.8</v>
      </c>
      <c r="C4" s="2" t="s">
        <v>109</v>
      </c>
    </row>
    <row r="5">
      <c r="A5" s="44" t="s">
        <v>110</v>
      </c>
      <c r="B5" s="45">
        <f>VOYAGE!J18</f>
        <v>1.35</v>
      </c>
      <c r="C5" s="2" t="s">
        <v>111</v>
      </c>
    </row>
    <row r="6">
      <c r="A6" s="44" t="s">
        <v>112</v>
      </c>
      <c r="B6" s="45">
        <f>'MATÉRIAUX'!K19</f>
        <v>0.1</v>
      </c>
      <c r="C6" s="2" t="s">
        <v>113</v>
      </c>
    </row>
    <row r="7">
      <c r="A7" s="44" t="s">
        <v>114</v>
      </c>
      <c r="B7" s="45">
        <f>'DES INCITATIONS'!H12</f>
        <v>15</v>
      </c>
      <c r="C7" s="2" t="s">
        <v>115</v>
      </c>
    </row>
    <row r="8">
      <c r="A8" s="44" t="s">
        <v>116</v>
      </c>
      <c r="B8" s="45">
        <f>ACTIFS!G20</f>
        <v>0.8333333333</v>
      </c>
      <c r="C8" s="2" t="s">
        <v>117</v>
      </c>
    </row>
    <row r="9">
      <c r="A9" s="44" t="s">
        <v>118</v>
      </c>
      <c r="B9" s="45">
        <f>INFRASTRUCTURE!H15</f>
        <v>0.75</v>
      </c>
      <c r="C9" s="2" t="s">
        <v>119</v>
      </c>
    </row>
    <row r="10">
      <c r="A10" s="44"/>
      <c r="B10" s="44"/>
    </row>
    <row r="11">
      <c r="A11" s="43" t="s">
        <v>120</v>
      </c>
      <c r="B11" s="46">
        <f>SUM(B4:B9)</f>
        <v>19.83333333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AADB"/>
    <pageSetUpPr/>
  </sheetPr>
  <sheetViews>
    <sheetView workbookViewId="0"/>
  </sheetViews>
  <sheetFormatPr customHeight="1" defaultColWidth="12.63" defaultRowHeight="15.0"/>
  <cols>
    <col customWidth="1" min="1" max="1" width="29.5"/>
    <col customWidth="1" min="2" max="2" width="49.25"/>
    <col customWidth="1" min="3" max="3" width="13.75"/>
    <col customWidth="1" min="4" max="4" width="11.5"/>
    <col customWidth="1" min="5" max="5" width="15.0"/>
    <col customWidth="1" min="6" max="6" width="23.5"/>
    <col customWidth="1" min="7" max="8" width="13.25"/>
    <col customWidth="1" min="9" max="9" width="10.0"/>
    <col customWidth="1" min="10" max="10" width="23.63"/>
    <col customWidth="1" min="11" max="11" width="13.38"/>
    <col customWidth="1" min="12" max="26" width="10.0"/>
  </cols>
  <sheetData>
    <row r="1">
      <c r="A1" s="42" t="s">
        <v>121</v>
      </c>
      <c r="B1" s="42"/>
    </row>
    <row r="2">
      <c r="A2" s="42" t="s">
        <v>122</v>
      </c>
    </row>
    <row r="5" ht="78.0" customHeight="1">
      <c r="A5" s="47" t="s">
        <v>12</v>
      </c>
      <c r="B5" s="47" t="s">
        <v>14</v>
      </c>
      <c r="C5" s="48" t="s">
        <v>35</v>
      </c>
      <c r="D5" s="48" t="s">
        <v>18</v>
      </c>
      <c r="E5" s="48" t="s">
        <v>123</v>
      </c>
      <c r="F5" s="48" t="s">
        <v>124</v>
      </c>
      <c r="G5" s="48" t="s">
        <v>24</v>
      </c>
      <c r="H5" s="48" t="s">
        <v>125</v>
      </c>
      <c r="I5" s="48" t="s">
        <v>26</v>
      </c>
      <c r="J5" s="48" t="s">
        <v>30</v>
      </c>
      <c r="K5" s="48" t="s">
        <v>126</v>
      </c>
    </row>
    <row r="6">
      <c r="A6" s="49" t="s">
        <v>127</v>
      </c>
      <c r="B6" s="49" t="s">
        <v>128</v>
      </c>
      <c r="C6" s="50"/>
      <c r="D6" s="50"/>
      <c r="E6" s="50"/>
      <c r="F6" s="50"/>
      <c r="G6" s="50"/>
      <c r="H6" s="50"/>
      <c r="I6" s="50">
        <f t="shared" ref="I6:I18" si="1">(D6+E6)*F6*G6*H6</f>
        <v>0</v>
      </c>
      <c r="J6" s="44"/>
      <c r="K6" s="44"/>
    </row>
    <row r="7">
      <c r="A7" s="51" t="s">
        <v>129</v>
      </c>
      <c r="B7" s="52" t="s">
        <v>130</v>
      </c>
      <c r="C7" s="53" t="s">
        <v>131</v>
      </c>
      <c r="D7" s="53">
        <v>300.0</v>
      </c>
      <c r="E7" s="53">
        <f>0.2*D7</f>
        <v>60</v>
      </c>
      <c r="F7" s="53">
        <v>1.0</v>
      </c>
      <c r="G7" s="53">
        <v>6.0</v>
      </c>
      <c r="H7" s="53">
        <v>10.0</v>
      </c>
      <c r="I7" s="54">
        <f t="shared" si="1"/>
        <v>21600</v>
      </c>
      <c r="J7" s="53">
        <f>40*30</f>
        <v>1200</v>
      </c>
      <c r="K7" s="53">
        <f t="shared" ref="K7:K18" si="2">((D7+E7)*F7*G7)/J7</f>
        <v>1.8</v>
      </c>
    </row>
    <row r="8">
      <c r="A8" s="44" t="s">
        <v>132</v>
      </c>
      <c r="B8" s="44"/>
      <c r="C8" s="55"/>
      <c r="D8" s="55"/>
      <c r="E8" s="55"/>
      <c r="F8" s="55"/>
      <c r="G8" s="55"/>
      <c r="H8" s="55"/>
      <c r="I8" s="50">
        <f t="shared" si="1"/>
        <v>0</v>
      </c>
      <c r="J8" s="55">
        <v>1.0</v>
      </c>
      <c r="K8" s="55">
        <f t="shared" si="2"/>
        <v>0</v>
      </c>
    </row>
    <row r="9">
      <c r="A9" s="44" t="s">
        <v>133</v>
      </c>
      <c r="B9" s="44"/>
      <c r="C9" s="55"/>
      <c r="D9" s="55"/>
      <c r="E9" s="55"/>
      <c r="F9" s="55"/>
      <c r="G9" s="55"/>
      <c r="H9" s="55"/>
      <c r="I9" s="50">
        <f t="shared" si="1"/>
        <v>0</v>
      </c>
      <c r="J9" s="55">
        <v>1.0</v>
      </c>
      <c r="K9" s="55">
        <f t="shared" si="2"/>
        <v>0</v>
      </c>
    </row>
    <row r="10">
      <c r="A10" s="44" t="s">
        <v>134</v>
      </c>
      <c r="B10" s="44"/>
      <c r="C10" s="55"/>
      <c r="D10" s="55"/>
      <c r="E10" s="55"/>
      <c r="F10" s="55"/>
      <c r="G10" s="55"/>
      <c r="H10" s="55"/>
      <c r="I10" s="50">
        <f t="shared" si="1"/>
        <v>0</v>
      </c>
      <c r="J10" s="55">
        <v>1.0</v>
      </c>
      <c r="K10" s="55">
        <f t="shared" si="2"/>
        <v>0</v>
      </c>
    </row>
    <row r="11">
      <c r="A11" s="44" t="s">
        <v>135</v>
      </c>
      <c r="B11" s="44"/>
      <c r="C11" s="55"/>
      <c r="D11" s="55"/>
      <c r="E11" s="55"/>
      <c r="F11" s="55"/>
      <c r="G11" s="55"/>
      <c r="H11" s="55"/>
      <c r="I11" s="50">
        <f t="shared" si="1"/>
        <v>0</v>
      </c>
      <c r="J11" s="55">
        <v>1.0</v>
      </c>
      <c r="K11" s="55">
        <f t="shared" si="2"/>
        <v>0</v>
      </c>
    </row>
    <row r="12">
      <c r="A12" s="44" t="s">
        <v>136</v>
      </c>
      <c r="B12" s="44"/>
      <c r="C12" s="55"/>
      <c r="D12" s="55"/>
      <c r="E12" s="55"/>
      <c r="F12" s="55"/>
      <c r="G12" s="55"/>
      <c r="H12" s="55"/>
      <c r="I12" s="50">
        <f t="shared" si="1"/>
        <v>0</v>
      </c>
      <c r="J12" s="55">
        <v>1.0</v>
      </c>
      <c r="K12" s="55">
        <f t="shared" si="2"/>
        <v>0</v>
      </c>
    </row>
    <row r="13">
      <c r="A13" s="44" t="s">
        <v>137</v>
      </c>
      <c r="B13" s="44"/>
      <c r="C13" s="55"/>
      <c r="D13" s="55"/>
      <c r="E13" s="55"/>
      <c r="F13" s="55"/>
      <c r="G13" s="55"/>
      <c r="H13" s="55"/>
      <c r="I13" s="50">
        <f t="shared" si="1"/>
        <v>0</v>
      </c>
      <c r="J13" s="55">
        <v>1.0</v>
      </c>
      <c r="K13" s="55">
        <f t="shared" si="2"/>
        <v>0</v>
      </c>
    </row>
    <row r="14">
      <c r="A14" s="44" t="s">
        <v>138</v>
      </c>
      <c r="B14" s="44"/>
      <c r="C14" s="55"/>
      <c r="D14" s="55"/>
      <c r="E14" s="55"/>
      <c r="F14" s="55"/>
      <c r="G14" s="55"/>
      <c r="H14" s="55"/>
      <c r="I14" s="50">
        <f t="shared" si="1"/>
        <v>0</v>
      </c>
      <c r="J14" s="55">
        <v>1.0</v>
      </c>
      <c r="K14" s="55">
        <f t="shared" si="2"/>
        <v>0</v>
      </c>
    </row>
    <row r="15">
      <c r="A15" s="44" t="s">
        <v>139</v>
      </c>
      <c r="B15" s="44"/>
      <c r="C15" s="55"/>
      <c r="D15" s="55"/>
      <c r="E15" s="55"/>
      <c r="F15" s="55"/>
      <c r="G15" s="55"/>
      <c r="H15" s="55"/>
      <c r="I15" s="50">
        <f t="shared" si="1"/>
        <v>0</v>
      </c>
      <c r="J15" s="55">
        <v>1.0</v>
      </c>
      <c r="K15" s="55">
        <f t="shared" si="2"/>
        <v>0</v>
      </c>
    </row>
    <row r="16">
      <c r="A16" s="44"/>
      <c r="B16" s="44"/>
      <c r="C16" s="55"/>
      <c r="D16" s="55"/>
      <c r="E16" s="55"/>
      <c r="F16" s="55"/>
      <c r="G16" s="55"/>
      <c r="H16" s="55"/>
      <c r="I16" s="50">
        <f t="shared" si="1"/>
        <v>0</v>
      </c>
      <c r="J16" s="55">
        <v>1.0</v>
      </c>
      <c r="K16" s="55">
        <f t="shared" si="2"/>
        <v>0</v>
      </c>
    </row>
    <row r="17">
      <c r="A17" s="44"/>
      <c r="B17" s="44"/>
      <c r="C17" s="55"/>
      <c r="D17" s="55"/>
      <c r="E17" s="55"/>
      <c r="F17" s="55"/>
      <c r="G17" s="55"/>
      <c r="H17" s="55"/>
      <c r="I17" s="50">
        <f t="shared" si="1"/>
        <v>0</v>
      </c>
      <c r="J17" s="55">
        <v>1.0</v>
      </c>
      <c r="K17" s="55">
        <f t="shared" si="2"/>
        <v>0</v>
      </c>
    </row>
    <row r="18">
      <c r="A18" s="44"/>
      <c r="B18" s="44"/>
      <c r="C18" s="55"/>
      <c r="D18" s="55"/>
      <c r="E18" s="55"/>
      <c r="F18" s="55"/>
      <c r="G18" s="55"/>
      <c r="H18" s="55"/>
      <c r="I18" s="50">
        <f t="shared" si="1"/>
        <v>0</v>
      </c>
      <c r="J18" s="55">
        <v>1.0</v>
      </c>
      <c r="K18" s="55">
        <f t="shared" si="2"/>
        <v>0</v>
      </c>
    </row>
    <row r="19">
      <c r="A19" s="56" t="s">
        <v>140</v>
      </c>
      <c r="B19" s="56"/>
      <c r="C19" s="57"/>
      <c r="D19" s="57"/>
      <c r="E19" s="57"/>
      <c r="F19" s="57"/>
      <c r="G19" s="57"/>
      <c r="H19" s="57"/>
      <c r="I19" s="56"/>
      <c r="J19" s="57"/>
      <c r="K19" s="57">
        <f>SUM(K7:K18)</f>
        <v>1.8</v>
      </c>
    </row>
    <row r="21" ht="15.75" customHeight="1"/>
    <row r="22" ht="15.75" customHeight="1">
      <c r="A22" s="58" t="s">
        <v>141</v>
      </c>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8D08D"/>
    <pageSetUpPr/>
  </sheetPr>
  <sheetViews>
    <sheetView workbookViewId="0"/>
  </sheetViews>
  <sheetFormatPr customHeight="1" defaultColWidth="12.63" defaultRowHeight="15.0"/>
  <cols>
    <col customWidth="1" min="1" max="1" width="31.0"/>
    <col customWidth="1" min="2" max="2" width="46.25"/>
    <col customWidth="1" min="3" max="3" width="15.0"/>
    <col customWidth="1" min="4" max="4" width="12.25"/>
    <col customWidth="1" min="5" max="5" width="19.63"/>
    <col customWidth="1" min="6" max="6" width="10.0"/>
    <col customWidth="1" min="7" max="7" width="15.25"/>
    <col customWidth="1" min="8" max="8" width="22.0"/>
    <col customWidth="1" min="9" max="9" width="10.0"/>
    <col customWidth="1" min="10" max="10" width="13.0"/>
    <col customWidth="1" min="11" max="26" width="10.0"/>
  </cols>
  <sheetData>
    <row r="1">
      <c r="A1" s="1" t="s">
        <v>142</v>
      </c>
    </row>
    <row r="2">
      <c r="A2" s="42" t="s">
        <v>143</v>
      </c>
    </row>
    <row r="4" ht="62.25" customHeight="1">
      <c r="A4" s="47" t="s">
        <v>12</v>
      </c>
      <c r="B4" s="47" t="s">
        <v>14</v>
      </c>
      <c r="C4" s="48" t="s">
        <v>35</v>
      </c>
      <c r="D4" s="48" t="s">
        <v>37</v>
      </c>
      <c r="E4" s="48" t="s">
        <v>39</v>
      </c>
      <c r="F4" s="48" t="s">
        <v>24</v>
      </c>
      <c r="G4" s="48" t="s">
        <v>125</v>
      </c>
      <c r="H4" s="48" t="s">
        <v>30</v>
      </c>
      <c r="I4" s="48" t="s">
        <v>26</v>
      </c>
      <c r="J4" s="48" t="s">
        <v>144</v>
      </c>
    </row>
    <row r="5" ht="51.75" customHeight="1">
      <c r="A5" s="49" t="s">
        <v>127</v>
      </c>
      <c r="B5" s="59" t="s">
        <v>128</v>
      </c>
      <c r="C5" s="50"/>
      <c r="D5" s="50"/>
      <c r="E5" s="50"/>
      <c r="F5" s="50"/>
      <c r="G5" s="50"/>
      <c r="H5" s="50"/>
      <c r="I5" s="50">
        <f t="shared" ref="I5:I17" si="1">(D5+E5)*F5*G5</f>
        <v>0</v>
      </c>
      <c r="J5" s="44"/>
    </row>
    <row r="6">
      <c r="A6" s="49" t="s">
        <v>129</v>
      </c>
      <c r="B6" s="52" t="s">
        <v>145</v>
      </c>
      <c r="C6" s="53" t="s">
        <v>131</v>
      </c>
      <c r="D6" s="53">
        <v>120.0</v>
      </c>
      <c r="E6" s="53">
        <v>150.0</v>
      </c>
      <c r="F6" s="53">
        <v>6.0</v>
      </c>
      <c r="G6" s="53">
        <v>10.0</v>
      </c>
      <c r="H6" s="53">
        <f>40*30</f>
        <v>1200</v>
      </c>
      <c r="I6" s="54">
        <f t="shared" si="1"/>
        <v>16200</v>
      </c>
      <c r="J6" s="53">
        <f t="shared" ref="J6:J17" si="2">((D6+E6)*F6)/H6</f>
        <v>1.35</v>
      </c>
    </row>
    <row r="7">
      <c r="A7" s="44" t="s">
        <v>132</v>
      </c>
      <c r="B7" s="44"/>
      <c r="C7" s="55"/>
      <c r="D7" s="55"/>
      <c r="E7" s="55"/>
      <c r="F7" s="55"/>
      <c r="G7" s="55"/>
      <c r="H7" s="55">
        <v>1.0</v>
      </c>
      <c r="I7" s="50">
        <f t="shared" si="1"/>
        <v>0</v>
      </c>
      <c r="J7" s="55">
        <f t="shared" si="2"/>
        <v>0</v>
      </c>
    </row>
    <row r="8">
      <c r="A8" s="44" t="s">
        <v>133</v>
      </c>
      <c r="B8" s="44"/>
      <c r="C8" s="55"/>
      <c r="D8" s="55"/>
      <c r="E8" s="55"/>
      <c r="F8" s="55"/>
      <c r="G8" s="55"/>
      <c r="H8" s="55">
        <v>1.0</v>
      </c>
      <c r="I8" s="50">
        <f t="shared" si="1"/>
        <v>0</v>
      </c>
      <c r="J8" s="55">
        <f t="shared" si="2"/>
        <v>0</v>
      </c>
    </row>
    <row r="9">
      <c r="A9" s="44" t="s">
        <v>134</v>
      </c>
      <c r="B9" s="44"/>
      <c r="C9" s="55"/>
      <c r="D9" s="55"/>
      <c r="E9" s="55"/>
      <c r="F9" s="55"/>
      <c r="G9" s="55"/>
      <c r="H9" s="55">
        <v>1.0</v>
      </c>
      <c r="I9" s="50">
        <f t="shared" si="1"/>
        <v>0</v>
      </c>
      <c r="J9" s="55">
        <f t="shared" si="2"/>
        <v>0</v>
      </c>
    </row>
    <row r="10">
      <c r="A10" s="44" t="s">
        <v>135</v>
      </c>
      <c r="B10" s="44"/>
      <c r="C10" s="55"/>
      <c r="D10" s="55"/>
      <c r="E10" s="55"/>
      <c r="F10" s="55"/>
      <c r="G10" s="55"/>
      <c r="H10" s="55">
        <v>1.0</v>
      </c>
      <c r="I10" s="50">
        <f t="shared" si="1"/>
        <v>0</v>
      </c>
      <c r="J10" s="55">
        <f t="shared" si="2"/>
        <v>0</v>
      </c>
    </row>
    <row r="11">
      <c r="A11" s="44" t="s">
        <v>136</v>
      </c>
      <c r="B11" s="44"/>
      <c r="C11" s="55"/>
      <c r="D11" s="55"/>
      <c r="E11" s="55"/>
      <c r="F11" s="55"/>
      <c r="G11" s="55"/>
      <c r="H11" s="55">
        <v>1.0</v>
      </c>
      <c r="I11" s="50">
        <f t="shared" si="1"/>
        <v>0</v>
      </c>
      <c r="J11" s="55">
        <f t="shared" si="2"/>
        <v>0</v>
      </c>
    </row>
    <row r="12">
      <c r="A12" s="44" t="s">
        <v>137</v>
      </c>
      <c r="B12" s="44"/>
      <c r="C12" s="55"/>
      <c r="D12" s="55"/>
      <c r="E12" s="55"/>
      <c r="F12" s="55"/>
      <c r="G12" s="55"/>
      <c r="H12" s="55">
        <v>1.0</v>
      </c>
      <c r="I12" s="50">
        <f t="shared" si="1"/>
        <v>0</v>
      </c>
      <c r="J12" s="55">
        <f t="shared" si="2"/>
        <v>0</v>
      </c>
    </row>
    <row r="13">
      <c r="A13" s="44" t="s">
        <v>138</v>
      </c>
      <c r="B13" s="44"/>
      <c r="C13" s="55"/>
      <c r="D13" s="55"/>
      <c r="E13" s="55"/>
      <c r="F13" s="55"/>
      <c r="G13" s="55"/>
      <c r="H13" s="55">
        <v>1.0</v>
      </c>
      <c r="I13" s="50">
        <f t="shared" si="1"/>
        <v>0</v>
      </c>
      <c r="J13" s="55">
        <f t="shared" si="2"/>
        <v>0</v>
      </c>
    </row>
    <row r="14">
      <c r="A14" s="44"/>
      <c r="B14" s="44"/>
      <c r="C14" s="55"/>
      <c r="D14" s="55"/>
      <c r="E14" s="55"/>
      <c r="F14" s="55"/>
      <c r="G14" s="55"/>
      <c r="H14" s="55">
        <v>1.0</v>
      </c>
      <c r="I14" s="50">
        <f t="shared" si="1"/>
        <v>0</v>
      </c>
      <c r="J14" s="55">
        <f t="shared" si="2"/>
        <v>0</v>
      </c>
    </row>
    <row r="15">
      <c r="A15" s="44"/>
      <c r="B15" s="44"/>
      <c r="C15" s="55"/>
      <c r="D15" s="55"/>
      <c r="E15" s="55"/>
      <c r="F15" s="55"/>
      <c r="G15" s="55"/>
      <c r="H15" s="55">
        <v>1.0</v>
      </c>
      <c r="I15" s="50">
        <f t="shared" si="1"/>
        <v>0</v>
      </c>
      <c r="J15" s="55">
        <f t="shared" si="2"/>
        <v>0</v>
      </c>
    </row>
    <row r="16">
      <c r="A16" s="44"/>
      <c r="B16" s="44"/>
      <c r="C16" s="55"/>
      <c r="D16" s="55"/>
      <c r="E16" s="55"/>
      <c r="F16" s="55"/>
      <c r="G16" s="55"/>
      <c r="H16" s="55">
        <v>1.0</v>
      </c>
      <c r="I16" s="50">
        <f t="shared" si="1"/>
        <v>0</v>
      </c>
      <c r="J16" s="55">
        <f t="shared" si="2"/>
        <v>0</v>
      </c>
    </row>
    <row r="17">
      <c r="A17" s="44"/>
      <c r="B17" s="44"/>
      <c r="C17" s="55"/>
      <c r="D17" s="55"/>
      <c r="E17" s="55"/>
      <c r="F17" s="55"/>
      <c r="G17" s="55"/>
      <c r="H17" s="55">
        <v>1.0</v>
      </c>
      <c r="I17" s="50">
        <f t="shared" si="1"/>
        <v>0</v>
      </c>
      <c r="J17" s="55">
        <f t="shared" si="2"/>
        <v>0</v>
      </c>
    </row>
    <row r="18">
      <c r="A18" s="56" t="s">
        <v>140</v>
      </c>
      <c r="B18" s="56"/>
      <c r="C18" s="56"/>
      <c r="D18" s="56"/>
      <c r="E18" s="56"/>
      <c r="F18" s="56"/>
      <c r="G18" s="56"/>
      <c r="H18" s="56"/>
      <c r="I18" s="56"/>
      <c r="J18" s="57">
        <f>SUM(J6:J17)</f>
        <v>1.35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4B083"/>
    <pageSetUpPr/>
  </sheetPr>
  <sheetViews>
    <sheetView workbookViewId="0"/>
  </sheetViews>
  <sheetFormatPr customHeight="1" defaultColWidth="12.63" defaultRowHeight="15.0"/>
  <cols>
    <col customWidth="1" min="1" max="1" width="26.38"/>
    <col customWidth="1" min="2" max="2" width="35.0"/>
    <col customWidth="1" min="3" max="4" width="17.63"/>
    <col customWidth="1" min="5" max="5" width="19.25"/>
    <col customWidth="1" min="6" max="6" width="20.13"/>
    <col customWidth="1" min="7" max="7" width="24.63"/>
    <col customWidth="1" min="8" max="8" width="21.63"/>
    <col customWidth="1" min="9" max="9" width="13.0"/>
    <col customWidth="1" min="10" max="10" width="17.75"/>
    <col customWidth="1" min="11" max="26" width="10.0"/>
  </cols>
  <sheetData>
    <row r="1">
      <c r="A1" s="1" t="s">
        <v>146</v>
      </c>
      <c r="B1" s="42"/>
      <c r="C1" s="42"/>
      <c r="D1" s="42"/>
      <c r="E1" s="42"/>
      <c r="F1" s="42"/>
      <c r="G1" s="42"/>
      <c r="H1" s="42"/>
    </row>
    <row r="2">
      <c r="A2" s="42" t="s">
        <v>147</v>
      </c>
      <c r="B2" s="42"/>
      <c r="C2" s="42"/>
      <c r="D2" s="42"/>
      <c r="E2" s="42"/>
      <c r="F2" s="42"/>
      <c r="G2" s="42"/>
      <c r="H2" s="42"/>
    </row>
    <row r="3">
      <c r="A3" s="60" t="s">
        <v>148</v>
      </c>
    </row>
    <row r="6" ht="89.25" customHeight="1">
      <c r="A6" s="47" t="s">
        <v>12</v>
      </c>
      <c r="B6" s="47" t="s">
        <v>14</v>
      </c>
      <c r="C6" s="48" t="s">
        <v>149</v>
      </c>
      <c r="D6" s="48" t="s">
        <v>150</v>
      </c>
      <c r="E6" s="48" t="s">
        <v>151</v>
      </c>
      <c r="F6" s="48" t="s">
        <v>152</v>
      </c>
      <c r="G6" s="48" t="s">
        <v>153</v>
      </c>
      <c r="H6" s="48" t="s">
        <v>154</v>
      </c>
      <c r="I6" s="48" t="s">
        <v>26</v>
      </c>
      <c r="J6" s="48" t="s">
        <v>67</v>
      </c>
      <c r="K6" s="48" t="s">
        <v>155</v>
      </c>
    </row>
    <row r="7">
      <c r="A7" s="52" t="s">
        <v>156</v>
      </c>
      <c r="B7" s="52" t="s">
        <v>157</v>
      </c>
      <c r="C7" s="53" t="s">
        <v>47</v>
      </c>
      <c r="D7" s="53" t="s">
        <v>57</v>
      </c>
      <c r="E7" s="53">
        <v>1.0</v>
      </c>
      <c r="F7" s="53">
        <v>20.0</v>
      </c>
      <c r="G7" s="53">
        <v>100.0</v>
      </c>
      <c r="H7" s="53">
        <v>10.0</v>
      </c>
      <c r="I7" s="53">
        <f t="shared" ref="I7:I18" si="1">(F7+G7)*H7*E7</f>
        <v>1200</v>
      </c>
      <c r="J7" s="53">
        <f>40*30</f>
        <v>1200</v>
      </c>
      <c r="K7" s="61">
        <f t="shared" ref="K7:K18" si="2">(F7+G7)/J7</f>
        <v>0.1</v>
      </c>
    </row>
    <row r="8">
      <c r="A8" s="44"/>
      <c r="B8" s="44"/>
      <c r="C8" s="55"/>
      <c r="D8" s="55"/>
      <c r="E8" s="55"/>
      <c r="F8" s="55"/>
      <c r="G8" s="55"/>
      <c r="H8" s="55"/>
      <c r="I8" s="55">
        <f t="shared" si="1"/>
        <v>0</v>
      </c>
      <c r="J8" s="55">
        <v>1.0</v>
      </c>
      <c r="K8" s="62">
        <f t="shared" si="2"/>
        <v>0</v>
      </c>
    </row>
    <row r="9">
      <c r="A9" s="44"/>
      <c r="B9" s="44"/>
      <c r="C9" s="55"/>
      <c r="D9" s="55"/>
      <c r="E9" s="55"/>
      <c r="F9" s="55"/>
      <c r="G9" s="55"/>
      <c r="H9" s="55"/>
      <c r="I9" s="55">
        <f t="shared" si="1"/>
        <v>0</v>
      </c>
      <c r="J9" s="55">
        <v>1.0</v>
      </c>
      <c r="K9" s="62">
        <f t="shared" si="2"/>
        <v>0</v>
      </c>
    </row>
    <row r="10">
      <c r="A10" s="44"/>
      <c r="B10" s="44"/>
      <c r="C10" s="55"/>
      <c r="D10" s="55"/>
      <c r="E10" s="55"/>
      <c r="F10" s="55"/>
      <c r="G10" s="55"/>
      <c r="H10" s="55"/>
      <c r="I10" s="55">
        <f t="shared" si="1"/>
        <v>0</v>
      </c>
      <c r="J10" s="55">
        <v>1.0</v>
      </c>
      <c r="K10" s="62">
        <f t="shared" si="2"/>
        <v>0</v>
      </c>
    </row>
    <row r="11">
      <c r="A11" s="44"/>
      <c r="B11" s="44"/>
      <c r="C11" s="55"/>
      <c r="D11" s="55"/>
      <c r="E11" s="55"/>
      <c r="F11" s="55"/>
      <c r="G11" s="55"/>
      <c r="H11" s="55"/>
      <c r="I11" s="55">
        <f t="shared" si="1"/>
        <v>0</v>
      </c>
      <c r="J11" s="55">
        <v>1.0</v>
      </c>
      <c r="K11" s="62">
        <f t="shared" si="2"/>
        <v>0</v>
      </c>
    </row>
    <row r="12">
      <c r="A12" s="44"/>
      <c r="B12" s="44"/>
      <c r="C12" s="55"/>
      <c r="D12" s="55"/>
      <c r="E12" s="55"/>
      <c r="F12" s="55"/>
      <c r="G12" s="55"/>
      <c r="H12" s="55"/>
      <c r="I12" s="55">
        <f t="shared" si="1"/>
        <v>0</v>
      </c>
      <c r="J12" s="55">
        <v>1.0</v>
      </c>
      <c r="K12" s="62">
        <f t="shared" si="2"/>
        <v>0</v>
      </c>
    </row>
    <row r="13">
      <c r="A13" s="44"/>
      <c r="B13" s="44"/>
      <c r="C13" s="55"/>
      <c r="D13" s="55"/>
      <c r="E13" s="55"/>
      <c r="F13" s="55"/>
      <c r="G13" s="55"/>
      <c r="H13" s="55"/>
      <c r="I13" s="55">
        <f t="shared" si="1"/>
        <v>0</v>
      </c>
      <c r="J13" s="55">
        <v>1.0</v>
      </c>
      <c r="K13" s="62">
        <f t="shared" si="2"/>
        <v>0</v>
      </c>
    </row>
    <row r="14">
      <c r="A14" s="44"/>
      <c r="B14" s="44"/>
      <c r="C14" s="55"/>
      <c r="D14" s="55"/>
      <c r="E14" s="55"/>
      <c r="F14" s="55"/>
      <c r="G14" s="55"/>
      <c r="H14" s="55"/>
      <c r="I14" s="55">
        <f t="shared" si="1"/>
        <v>0</v>
      </c>
      <c r="J14" s="55">
        <v>1.0</v>
      </c>
      <c r="K14" s="62">
        <f t="shared" si="2"/>
        <v>0</v>
      </c>
    </row>
    <row r="15">
      <c r="A15" s="44"/>
      <c r="B15" s="44"/>
      <c r="C15" s="55"/>
      <c r="D15" s="55"/>
      <c r="E15" s="55"/>
      <c r="F15" s="55"/>
      <c r="G15" s="55"/>
      <c r="H15" s="55"/>
      <c r="I15" s="55">
        <f t="shared" si="1"/>
        <v>0</v>
      </c>
      <c r="J15" s="55">
        <v>1.0</v>
      </c>
      <c r="K15" s="62">
        <f t="shared" si="2"/>
        <v>0</v>
      </c>
    </row>
    <row r="16">
      <c r="A16" s="44"/>
      <c r="B16" s="44"/>
      <c r="C16" s="55"/>
      <c r="D16" s="55"/>
      <c r="E16" s="55"/>
      <c r="F16" s="55"/>
      <c r="G16" s="55"/>
      <c r="H16" s="55"/>
      <c r="I16" s="55">
        <f t="shared" si="1"/>
        <v>0</v>
      </c>
      <c r="J16" s="55">
        <v>1.0</v>
      </c>
      <c r="K16" s="62">
        <f t="shared" si="2"/>
        <v>0</v>
      </c>
    </row>
    <row r="17">
      <c r="A17" s="44"/>
      <c r="B17" s="44"/>
      <c r="C17" s="55"/>
      <c r="D17" s="55"/>
      <c r="E17" s="55"/>
      <c r="F17" s="55"/>
      <c r="G17" s="55"/>
      <c r="H17" s="55"/>
      <c r="I17" s="55">
        <f t="shared" si="1"/>
        <v>0</v>
      </c>
      <c r="J17" s="55">
        <v>1.0</v>
      </c>
      <c r="K17" s="62">
        <f t="shared" si="2"/>
        <v>0</v>
      </c>
    </row>
    <row r="18">
      <c r="A18" s="44"/>
      <c r="B18" s="44"/>
      <c r="C18" s="55"/>
      <c r="D18" s="55"/>
      <c r="E18" s="55"/>
      <c r="F18" s="55"/>
      <c r="G18" s="55"/>
      <c r="H18" s="55"/>
      <c r="I18" s="55">
        <f t="shared" si="1"/>
        <v>0</v>
      </c>
      <c r="J18" s="55">
        <v>1.0</v>
      </c>
      <c r="K18" s="62">
        <f t="shared" si="2"/>
        <v>0</v>
      </c>
    </row>
    <row r="19">
      <c r="A19" s="56" t="s">
        <v>140</v>
      </c>
      <c r="B19" s="56"/>
      <c r="C19" s="56"/>
      <c r="D19" s="56"/>
      <c r="E19" s="56"/>
      <c r="F19" s="56"/>
      <c r="G19" s="56"/>
      <c r="H19" s="56"/>
      <c r="I19" s="56"/>
      <c r="J19" s="56"/>
      <c r="K19" s="63">
        <f>SUM(K7:K18)</f>
        <v>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D965"/>
    <pageSetUpPr/>
  </sheetPr>
  <sheetViews>
    <sheetView workbookViewId="0"/>
  </sheetViews>
  <sheetFormatPr customHeight="1" defaultColWidth="12.63" defaultRowHeight="15.0"/>
  <cols>
    <col customWidth="1" min="1" max="1" width="42.0"/>
    <col customWidth="1" min="2" max="2" width="38.25"/>
    <col customWidth="1" min="3" max="3" width="20.13"/>
    <col customWidth="1" min="4" max="7" width="15.25"/>
    <col customWidth="1" min="8" max="8" width="13.25"/>
    <col customWidth="1" min="9" max="26" width="10.0"/>
  </cols>
  <sheetData>
    <row r="1">
      <c r="A1" s="1" t="s">
        <v>158</v>
      </c>
      <c r="B1" s="42"/>
      <c r="C1" s="42"/>
      <c r="D1" s="42"/>
    </row>
    <row r="2">
      <c r="A2" s="42" t="s">
        <v>159</v>
      </c>
      <c r="B2" s="42"/>
      <c r="C2" s="42"/>
      <c r="D2" s="42"/>
    </row>
    <row r="5" ht="75.0" customHeight="1">
      <c r="A5" s="47" t="s">
        <v>12</v>
      </c>
      <c r="B5" s="47" t="s">
        <v>14</v>
      </c>
      <c r="C5" s="48" t="s">
        <v>160</v>
      </c>
      <c r="D5" s="48" t="s">
        <v>74</v>
      </c>
      <c r="E5" s="48" t="s">
        <v>76</v>
      </c>
      <c r="F5" s="48" t="s">
        <v>161</v>
      </c>
      <c r="G5" s="48" t="s">
        <v>26</v>
      </c>
      <c r="H5" s="48" t="s">
        <v>162</v>
      </c>
    </row>
    <row r="6" ht="48.0" customHeight="1">
      <c r="A6" s="49" t="s">
        <v>163</v>
      </c>
      <c r="B6" s="49" t="s">
        <v>164</v>
      </c>
      <c r="C6" s="48"/>
      <c r="D6" s="48"/>
      <c r="E6" s="48"/>
      <c r="F6" s="48">
        <v>1.0</v>
      </c>
      <c r="G6" s="48">
        <f t="shared" ref="G6:G11" si="1">D6*E6*F6</f>
        <v>0</v>
      </c>
      <c r="H6" s="50">
        <f t="shared" ref="H6:H11" si="2">(D6*E6)</f>
        <v>0</v>
      </c>
    </row>
    <row r="7" ht="45.0" customHeight="1">
      <c r="A7" s="64" t="s">
        <v>165</v>
      </c>
      <c r="B7" s="65" t="s">
        <v>166</v>
      </c>
      <c r="C7" s="54" t="s">
        <v>167</v>
      </c>
      <c r="D7" s="54">
        <v>15.0</v>
      </c>
      <c r="E7" s="54">
        <v>1.0</v>
      </c>
      <c r="F7" s="54">
        <f>10*40*30</f>
        <v>12000</v>
      </c>
      <c r="G7" s="66">
        <f t="shared" si="1"/>
        <v>180000</v>
      </c>
      <c r="H7" s="54">
        <f t="shared" si="2"/>
        <v>15</v>
      </c>
    </row>
    <row r="8">
      <c r="A8" s="49" t="s">
        <v>168</v>
      </c>
      <c r="B8" s="44"/>
      <c r="C8" s="50"/>
      <c r="D8" s="50"/>
      <c r="E8" s="67"/>
      <c r="F8" s="50">
        <v>1.0</v>
      </c>
      <c r="G8" s="48">
        <f t="shared" si="1"/>
        <v>0</v>
      </c>
      <c r="H8" s="50">
        <f t="shared" si="2"/>
        <v>0</v>
      </c>
    </row>
    <row r="9" ht="30.0" customHeight="1">
      <c r="A9" s="68" t="s">
        <v>169</v>
      </c>
      <c r="B9" s="44"/>
      <c r="C9" s="50"/>
      <c r="D9" s="50"/>
      <c r="E9" s="50"/>
      <c r="F9" s="50">
        <v>1.0</v>
      </c>
      <c r="G9" s="48">
        <f t="shared" si="1"/>
        <v>0</v>
      </c>
      <c r="H9" s="50">
        <f t="shared" si="2"/>
        <v>0</v>
      </c>
    </row>
    <row r="10">
      <c r="A10" s="44" t="s">
        <v>170</v>
      </c>
      <c r="B10" s="44"/>
      <c r="C10" s="50"/>
      <c r="D10" s="50"/>
      <c r="E10" s="50"/>
      <c r="F10" s="50">
        <v>1.0</v>
      </c>
      <c r="G10" s="48">
        <f t="shared" si="1"/>
        <v>0</v>
      </c>
      <c r="H10" s="50">
        <f t="shared" si="2"/>
        <v>0</v>
      </c>
    </row>
    <row r="11">
      <c r="A11" s="44" t="s">
        <v>171</v>
      </c>
      <c r="B11" s="44"/>
      <c r="C11" s="44"/>
      <c r="D11" s="44"/>
      <c r="E11" s="44"/>
      <c r="F11" s="44"/>
      <c r="G11" s="48">
        <f t="shared" si="1"/>
        <v>0</v>
      </c>
      <c r="H11" s="50">
        <f t="shared" si="2"/>
        <v>0</v>
      </c>
    </row>
    <row r="12">
      <c r="A12" s="56" t="s">
        <v>140</v>
      </c>
      <c r="B12" s="56"/>
      <c r="C12" s="56"/>
      <c r="D12" s="56"/>
      <c r="E12" s="56"/>
      <c r="F12" s="56"/>
      <c r="G12" s="56"/>
      <c r="H12" s="47">
        <f>SUM(H6:H11)</f>
        <v>15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CCFF"/>
    <pageSetUpPr/>
  </sheetPr>
  <sheetViews>
    <sheetView workbookViewId="0"/>
  </sheetViews>
  <sheetFormatPr customHeight="1" defaultColWidth="12.63" defaultRowHeight="15.0"/>
  <cols>
    <col customWidth="1" min="1" max="1" width="34.25"/>
    <col customWidth="1" min="2" max="2" width="36.88"/>
    <col customWidth="1" min="3" max="4" width="15.5"/>
    <col customWidth="1" min="5" max="5" width="27.75"/>
    <col customWidth="1" min="6" max="6" width="15.5"/>
    <col customWidth="1" min="7" max="7" width="13.38"/>
    <col customWidth="1" min="8" max="26" width="10.0"/>
  </cols>
  <sheetData>
    <row r="1">
      <c r="A1" s="1" t="s">
        <v>80</v>
      </c>
    </row>
    <row r="2">
      <c r="A2" s="2" t="s">
        <v>172</v>
      </c>
    </row>
    <row r="3">
      <c r="A3" s="60" t="s">
        <v>173</v>
      </c>
    </row>
    <row r="4">
      <c r="A4" s="60" t="s">
        <v>174</v>
      </c>
    </row>
    <row r="6" ht="42.75" customHeight="1">
      <c r="A6" s="47" t="s">
        <v>12</v>
      </c>
      <c r="B6" s="47" t="s">
        <v>14</v>
      </c>
      <c r="C6" s="48" t="s">
        <v>83</v>
      </c>
      <c r="D6" s="48" t="s">
        <v>85</v>
      </c>
      <c r="E6" s="48" t="s">
        <v>87</v>
      </c>
      <c r="F6" s="48" t="s">
        <v>26</v>
      </c>
      <c r="G6" s="48" t="s">
        <v>175</v>
      </c>
    </row>
    <row r="7" ht="47.25" customHeight="1">
      <c r="A7" s="49" t="s">
        <v>176</v>
      </c>
      <c r="B7" s="49" t="s">
        <v>177</v>
      </c>
      <c r="C7" s="50"/>
      <c r="D7" s="50"/>
      <c r="E7" s="50"/>
      <c r="F7" s="50">
        <f t="shared" ref="F7:F17" si="1">(C7*D7)</f>
        <v>0</v>
      </c>
      <c r="G7" s="44"/>
    </row>
    <row r="8">
      <c r="A8" s="51" t="s">
        <v>178</v>
      </c>
      <c r="B8" s="69" t="s">
        <v>179</v>
      </c>
      <c r="C8" s="53">
        <v>1000.0</v>
      </c>
      <c r="D8" s="53">
        <v>10.0</v>
      </c>
      <c r="E8" s="53">
        <f>40*30</f>
        <v>1200</v>
      </c>
      <c r="F8" s="54">
        <f t="shared" si="1"/>
        <v>10000</v>
      </c>
      <c r="G8" s="61">
        <f t="shared" ref="G8:G17" si="2">C8/E8</f>
        <v>0.8333333333</v>
      </c>
    </row>
    <row r="9">
      <c r="A9" s="44" t="s">
        <v>180</v>
      </c>
      <c r="B9" s="55"/>
      <c r="C9" s="55"/>
      <c r="D9" s="55"/>
      <c r="E9" s="55">
        <v>1.0</v>
      </c>
      <c r="F9" s="50">
        <f t="shared" si="1"/>
        <v>0</v>
      </c>
      <c r="G9" s="62">
        <f t="shared" si="2"/>
        <v>0</v>
      </c>
    </row>
    <row r="10">
      <c r="A10" s="44" t="s">
        <v>181</v>
      </c>
      <c r="B10" s="55"/>
      <c r="C10" s="55"/>
      <c r="D10" s="55"/>
      <c r="E10" s="55">
        <v>1.0</v>
      </c>
      <c r="F10" s="50">
        <f t="shared" si="1"/>
        <v>0</v>
      </c>
      <c r="G10" s="62">
        <f t="shared" si="2"/>
        <v>0</v>
      </c>
    </row>
    <row r="11">
      <c r="A11" s="44" t="s">
        <v>182</v>
      </c>
      <c r="B11" s="55"/>
      <c r="C11" s="55"/>
      <c r="D11" s="55"/>
      <c r="E11" s="55">
        <v>1.0</v>
      </c>
      <c r="F11" s="50">
        <f t="shared" si="1"/>
        <v>0</v>
      </c>
      <c r="G11" s="62">
        <f t="shared" si="2"/>
        <v>0</v>
      </c>
    </row>
    <row r="12">
      <c r="A12" s="44" t="s">
        <v>183</v>
      </c>
      <c r="B12" s="55"/>
      <c r="C12" s="55"/>
      <c r="D12" s="55"/>
      <c r="E12" s="55">
        <v>1.0</v>
      </c>
      <c r="F12" s="50">
        <f t="shared" si="1"/>
        <v>0</v>
      </c>
      <c r="G12" s="62">
        <f t="shared" si="2"/>
        <v>0</v>
      </c>
    </row>
    <row r="13">
      <c r="A13" s="44" t="s">
        <v>184</v>
      </c>
      <c r="B13" s="55"/>
      <c r="C13" s="55"/>
      <c r="D13" s="55"/>
      <c r="E13" s="55">
        <v>1.0</v>
      </c>
      <c r="F13" s="50">
        <f t="shared" si="1"/>
        <v>0</v>
      </c>
      <c r="G13" s="62">
        <f t="shared" si="2"/>
        <v>0</v>
      </c>
    </row>
    <row r="14">
      <c r="A14" s="44" t="s">
        <v>185</v>
      </c>
      <c r="B14" s="55"/>
      <c r="C14" s="55"/>
      <c r="D14" s="55"/>
      <c r="E14" s="55">
        <v>1.0</v>
      </c>
      <c r="F14" s="50">
        <f t="shared" si="1"/>
        <v>0</v>
      </c>
      <c r="G14" s="62">
        <f t="shared" si="2"/>
        <v>0</v>
      </c>
    </row>
    <row r="15">
      <c r="A15" s="44"/>
      <c r="B15" s="55"/>
      <c r="C15" s="55"/>
      <c r="D15" s="55"/>
      <c r="E15" s="55">
        <v>1.0</v>
      </c>
      <c r="F15" s="50">
        <f t="shared" si="1"/>
        <v>0</v>
      </c>
      <c r="G15" s="62">
        <f t="shared" si="2"/>
        <v>0</v>
      </c>
    </row>
    <row r="16">
      <c r="A16" s="44"/>
      <c r="B16" s="55"/>
      <c r="C16" s="55"/>
      <c r="D16" s="55"/>
      <c r="E16" s="55">
        <v>1.0</v>
      </c>
      <c r="F16" s="50">
        <f t="shared" si="1"/>
        <v>0</v>
      </c>
      <c r="G16" s="62">
        <f t="shared" si="2"/>
        <v>0</v>
      </c>
    </row>
    <row r="17">
      <c r="A17" s="44"/>
      <c r="B17" s="55"/>
      <c r="C17" s="55"/>
      <c r="D17" s="55"/>
      <c r="E17" s="55">
        <v>1.0</v>
      </c>
      <c r="F17" s="50">
        <f t="shared" si="1"/>
        <v>0</v>
      </c>
      <c r="G17" s="62">
        <f t="shared" si="2"/>
        <v>0</v>
      </c>
    </row>
    <row r="18">
      <c r="A18" s="44"/>
      <c r="B18" s="55"/>
      <c r="C18" s="55"/>
      <c r="D18" s="55"/>
      <c r="E18" s="55"/>
      <c r="F18" s="55"/>
      <c r="G18" s="55"/>
    </row>
    <row r="19">
      <c r="A19" s="44"/>
      <c r="B19" s="55"/>
      <c r="C19" s="55"/>
      <c r="D19" s="55"/>
      <c r="E19" s="55"/>
      <c r="F19" s="55"/>
      <c r="G19" s="55"/>
    </row>
    <row r="20">
      <c r="A20" s="56" t="s">
        <v>140</v>
      </c>
      <c r="B20" s="56"/>
      <c r="C20" s="56"/>
      <c r="D20" s="56"/>
      <c r="E20" s="56"/>
      <c r="F20" s="56"/>
      <c r="G20" s="70">
        <f>SUM(G8:G19)</f>
        <v>0.8333333333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A624A"/>
    <pageSetUpPr/>
  </sheetPr>
  <sheetViews>
    <sheetView workbookViewId="0"/>
  </sheetViews>
  <sheetFormatPr customHeight="1" defaultColWidth="12.63" defaultRowHeight="15.0"/>
  <cols>
    <col customWidth="1" min="1" max="1" width="41.88"/>
    <col customWidth="1" min="2" max="2" width="33.63"/>
    <col customWidth="1" min="3" max="3" width="15.25"/>
    <col customWidth="1" min="4" max="5" width="15.75"/>
    <col customWidth="1" min="6" max="6" width="21.0"/>
    <col customWidth="1" min="7" max="26" width="10.0"/>
  </cols>
  <sheetData>
    <row r="1">
      <c r="A1" s="1" t="s">
        <v>89</v>
      </c>
    </row>
    <row r="2">
      <c r="A2" s="60" t="s">
        <v>186</v>
      </c>
    </row>
    <row r="5">
      <c r="A5" s="47" t="s">
        <v>12</v>
      </c>
      <c r="B5" s="47" t="s">
        <v>14</v>
      </c>
      <c r="C5" s="48" t="s">
        <v>187</v>
      </c>
      <c r="D5" s="48" t="s">
        <v>188</v>
      </c>
      <c r="E5" s="48" t="s">
        <v>95</v>
      </c>
      <c r="F5" s="48" t="s">
        <v>87</v>
      </c>
      <c r="G5" s="48" t="s">
        <v>26</v>
      </c>
      <c r="H5" s="48" t="s">
        <v>189</v>
      </c>
    </row>
    <row r="6" ht="60.75" customHeight="1">
      <c r="A6" s="49" t="s">
        <v>176</v>
      </c>
      <c r="B6" s="71" t="s">
        <v>190</v>
      </c>
      <c r="C6" s="50"/>
      <c r="D6" s="50"/>
      <c r="E6" s="50"/>
      <c r="F6" s="50"/>
      <c r="G6" s="50">
        <f t="shared" ref="G6:G15" si="1">(C6*D6)</f>
        <v>0</v>
      </c>
      <c r="H6" s="44"/>
    </row>
    <row r="7" ht="30.0" customHeight="1">
      <c r="A7" s="51" t="s">
        <v>191</v>
      </c>
      <c r="B7" s="72" t="s">
        <v>192</v>
      </c>
      <c r="C7" s="54">
        <v>150.0</v>
      </c>
      <c r="D7" s="54">
        <v>10.0</v>
      </c>
      <c r="E7" s="54">
        <v>6.0</v>
      </c>
      <c r="F7" s="54">
        <f>40*30</f>
        <v>1200</v>
      </c>
      <c r="G7" s="54">
        <f t="shared" si="1"/>
        <v>1500</v>
      </c>
      <c r="H7" s="54">
        <f t="shared" ref="H7:H14" si="2">(C7*E7)/F7</f>
        <v>0.75</v>
      </c>
    </row>
    <row r="8">
      <c r="A8" s="44" t="s">
        <v>193</v>
      </c>
      <c r="B8" s="44"/>
      <c r="C8" s="44"/>
      <c r="D8" s="44"/>
      <c r="E8" s="44"/>
      <c r="F8" s="55">
        <v>1.0</v>
      </c>
      <c r="G8" s="50">
        <f t="shared" si="1"/>
        <v>0</v>
      </c>
      <c r="H8" s="55">
        <f t="shared" si="2"/>
        <v>0</v>
      </c>
    </row>
    <row r="9">
      <c r="A9" s="44" t="s">
        <v>194</v>
      </c>
      <c r="B9" s="44"/>
      <c r="C9" s="44"/>
      <c r="D9" s="44"/>
      <c r="E9" s="44"/>
      <c r="F9" s="55">
        <v>1.0</v>
      </c>
      <c r="G9" s="50">
        <f t="shared" si="1"/>
        <v>0</v>
      </c>
      <c r="H9" s="55">
        <f t="shared" si="2"/>
        <v>0</v>
      </c>
    </row>
    <row r="10">
      <c r="A10" s="44" t="s">
        <v>195</v>
      </c>
      <c r="B10" s="44"/>
      <c r="C10" s="44"/>
      <c r="D10" s="44"/>
      <c r="E10" s="44"/>
      <c r="F10" s="55">
        <v>1.0</v>
      </c>
      <c r="G10" s="50">
        <f t="shared" si="1"/>
        <v>0</v>
      </c>
      <c r="H10" s="55">
        <f t="shared" si="2"/>
        <v>0</v>
      </c>
    </row>
    <row r="11">
      <c r="A11" s="44"/>
      <c r="B11" s="44"/>
      <c r="C11" s="44"/>
      <c r="D11" s="44"/>
      <c r="E11" s="44"/>
      <c r="F11" s="55">
        <v>1.0</v>
      </c>
      <c r="G11" s="50">
        <f t="shared" si="1"/>
        <v>0</v>
      </c>
      <c r="H11" s="55">
        <f t="shared" si="2"/>
        <v>0</v>
      </c>
    </row>
    <row r="12">
      <c r="A12" s="44"/>
      <c r="B12" s="44"/>
      <c r="C12" s="44"/>
      <c r="D12" s="44"/>
      <c r="E12" s="44"/>
      <c r="F12" s="55">
        <v>1.0</v>
      </c>
      <c r="G12" s="50">
        <f t="shared" si="1"/>
        <v>0</v>
      </c>
      <c r="H12" s="55">
        <f t="shared" si="2"/>
        <v>0</v>
      </c>
    </row>
    <row r="13">
      <c r="A13" s="44"/>
      <c r="B13" s="44"/>
      <c r="C13" s="44"/>
      <c r="D13" s="44"/>
      <c r="E13" s="44"/>
      <c r="F13" s="55">
        <v>1.0</v>
      </c>
      <c r="G13" s="50">
        <f t="shared" si="1"/>
        <v>0</v>
      </c>
      <c r="H13" s="55">
        <f t="shared" si="2"/>
        <v>0</v>
      </c>
    </row>
    <row r="14">
      <c r="A14" s="44"/>
      <c r="B14" s="44"/>
      <c r="C14" s="44"/>
      <c r="D14" s="44"/>
      <c r="E14" s="44"/>
      <c r="F14" s="55">
        <v>1.0</v>
      </c>
      <c r="G14" s="50">
        <f t="shared" si="1"/>
        <v>0</v>
      </c>
      <c r="H14" s="55">
        <f t="shared" si="2"/>
        <v>0</v>
      </c>
    </row>
    <row r="15">
      <c r="A15" s="56" t="s">
        <v>140</v>
      </c>
      <c r="B15" s="56"/>
      <c r="C15" s="56"/>
      <c r="D15" s="56"/>
      <c r="E15" s="56"/>
      <c r="F15" s="56"/>
      <c r="G15" s="47">
        <f t="shared" si="1"/>
        <v>0</v>
      </c>
      <c r="H15" s="56">
        <f>SUM(H7:H14)</f>
        <v>0.75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2019-05-03T16:29:13Z</dcterms:created>
  <dc:creator>Raquel Bernal</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0x010100F8D5374E5F8F7642BC5B8A7A6964A541</vt:lpwstr>
  </property>
</Properties>
</file>